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16" windowWidth="24240" windowHeight="13260" activeTab="1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<sst xmlns="http://schemas.openxmlformats.org/spreadsheetml/2006/main" count="247" uniqueCount="141">
  <si>
    <t>Carmen Cruz (EHS)</t>
  </si>
  <si>
    <t>Natalie Myers (EHS)</t>
  </si>
  <si>
    <t>Rachel Wahlin (EHS)</t>
  </si>
  <si>
    <t>Amanda Holman (veron)</t>
  </si>
  <si>
    <t>lake</t>
  </si>
  <si>
    <t>hackworthy</t>
  </si>
  <si>
    <t>skibba</t>
  </si>
  <si>
    <t>jessica staed</t>
  </si>
  <si>
    <t>jessica raed</t>
  </si>
  <si>
    <t>Ann-Marie Zahn</t>
  </si>
  <si>
    <t>Anna Dunn</t>
  </si>
  <si>
    <t>Carolyn Dorn</t>
  </si>
  <si>
    <t>Katie Moore</t>
  </si>
  <si>
    <t>Lauren Spitter</t>
  </si>
  <si>
    <t>Erica Richardson</t>
  </si>
  <si>
    <t>Cianna Kruckenberg</t>
  </si>
  <si>
    <t>Megan Dillman</t>
  </si>
  <si>
    <t>Kaydi Gibson</t>
  </si>
  <si>
    <t>Jessica Reinecke</t>
  </si>
  <si>
    <t>Bailey Smith</t>
  </si>
  <si>
    <t>Sam Hengst</t>
  </si>
  <si>
    <t>Josie Drake</t>
  </si>
  <si>
    <t>Betsy Dornon</t>
  </si>
  <si>
    <t>Sarah Carman</t>
  </si>
  <si>
    <t>Kailey Mael</t>
  </si>
  <si>
    <t>Alyssa Knight</t>
  </si>
  <si>
    <t>Mallory Leppla</t>
  </si>
  <si>
    <t>Aisia Ackard</t>
  </si>
  <si>
    <t>Sara Quinn</t>
  </si>
  <si>
    <t>Halle Murray</t>
  </si>
  <si>
    <t>Morgan McCorkle</t>
  </si>
  <si>
    <t>Jenny Johnson</t>
  </si>
  <si>
    <t>Taylor McCorkle</t>
  </si>
  <si>
    <t>Ashley Brechlin</t>
  </si>
  <si>
    <t>Jessica Nankivil</t>
  </si>
  <si>
    <t>Olivia Davis (ORG)</t>
  </si>
  <si>
    <t>Maddie McCue</t>
  </si>
  <si>
    <t>Chey Ann Knudsen</t>
  </si>
  <si>
    <t>Courtney Terrill</t>
  </si>
  <si>
    <t>Natalie Gunnink</t>
  </si>
  <si>
    <t>Leah Foster</t>
  </si>
  <si>
    <t>Mikayla Hauct</t>
  </si>
  <si>
    <t>Meredith Holt</t>
  </si>
  <si>
    <t>Ione Dyer</t>
  </si>
  <si>
    <t>Abby Stangle</t>
  </si>
  <si>
    <t>McKenna Crossen</t>
  </si>
  <si>
    <t>Rachel Hernandez</t>
  </si>
  <si>
    <t>Emily Opsal</t>
  </si>
  <si>
    <t>Hanna Rebholz</t>
  </si>
  <si>
    <t>Individuals</t>
  </si>
  <si>
    <t>Loren Skibba</t>
  </si>
  <si>
    <t>Sheenagh Cleary</t>
  </si>
  <si>
    <t>Kelly Wassarman</t>
  </si>
  <si>
    <t>Hunter Schultz</t>
  </si>
  <si>
    <t>Alexis Thomas</t>
  </si>
  <si>
    <t>Robyn Blanchard</t>
  </si>
  <si>
    <t>Claire Franken</t>
  </si>
  <si>
    <t>Tatum Jones</t>
  </si>
  <si>
    <t>Megan Elmes</t>
  </si>
  <si>
    <t>Mackenzie Femrite</t>
  </si>
  <si>
    <t>Taylor Lavine</t>
  </si>
  <si>
    <t>Ally Tiltrum</t>
  </si>
  <si>
    <t>Allie Bolgrihn</t>
  </si>
  <si>
    <t>Taylor Oehrlein</t>
  </si>
  <si>
    <t>Sydney Hoekstra</t>
  </si>
  <si>
    <t>Taylor Wyss</t>
  </si>
  <si>
    <t>Micayla Richards</t>
  </si>
  <si>
    <t>Kailey McDade</t>
  </si>
  <si>
    <t>Lindsey Ahrens</t>
  </si>
  <si>
    <t>Keara Richards</t>
  </si>
  <si>
    <t>Monica Hellmer</t>
  </si>
  <si>
    <t>Anna Buna</t>
  </si>
  <si>
    <t>Kate Scholz</t>
  </si>
  <si>
    <t>Camille Deller</t>
  </si>
  <si>
    <t>Song Kim</t>
  </si>
  <si>
    <t>Abbey Schrader</t>
  </si>
  <si>
    <t>Sydney Smith</t>
  </si>
  <si>
    <t>Lachen Michalski</t>
  </si>
  <si>
    <t>Alexis Holzhueter</t>
  </si>
  <si>
    <t>Terra Holzhueter</t>
  </si>
  <si>
    <t>Jessie Staed</t>
  </si>
  <si>
    <t>Jacque Staed</t>
  </si>
  <si>
    <t>Sarah Smilanich</t>
  </si>
  <si>
    <t>Kate Balison</t>
  </si>
  <si>
    <t>Elizabeth Bobinski</t>
  </si>
  <si>
    <t>Meggie Acker (MID)</t>
  </si>
  <si>
    <t>Stephanie Staed (ND)</t>
  </si>
  <si>
    <t>Erin Culver</t>
  </si>
  <si>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</si>
  <si>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</si>
  <si>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</si>
  <si>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</si>
  <si>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</si>
  <si>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</si>
  <si>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</si>
  <si>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</si>
  <si>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</si>
  <si>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</si>
  <si>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</si>
  <si>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</si>
  <si>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</si>
  <si>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</si>
  <si>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</si>
  <si>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</si>
  <si>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</si>
  <si>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</si>
  <si>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</si>
  <si>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</si>
  <si>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</si>
  <si>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</si>
  <si>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</si>
  <si>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List Date</t>
  </si>
  <si>
    <t>Crusade Fore a Cure</t>
  </si>
  <si>
    <t>Maple Bluff CC</t>
  </si>
  <si>
    <t>Cambridge</t>
  </si>
  <si>
    <t>Edgerton</t>
  </si>
  <si>
    <t>East/Lafollette</t>
  </si>
  <si>
    <t>Edgewood</t>
  </si>
  <si>
    <t>Caroline Lake</t>
  </si>
  <si>
    <t>Tess Hackworthy</t>
  </si>
  <si>
    <t>Claire Parker</t>
  </si>
  <si>
    <t>Katie Arneson</t>
  </si>
  <si>
    <t>Aibai Tarrant</t>
  </si>
  <si>
    <t>Osseo Fairchild</t>
  </si>
  <si>
    <t>Shania Steen</t>
  </si>
  <si>
    <t>Amanda Pederson</t>
  </si>
  <si>
    <t>Shania Vold</t>
  </si>
  <si>
    <t>McKenzie Wilson</t>
  </si>
  <si>
    <t>Aly Wedward</t>
  </si>
  <si>
    <t>Notre Dame</t>
  </si>
  <si>
    <t>Janesville Parker</t>
  </si>
  <si>
    <t>Madison Memorial</t>
  </si>
  <si>
    <t>Madison West</t>
  </si>
  <si>
    <t>McFarland</t>
  </si>
  <si>
    <t>Middleton</t>
  </si>
  <si>
    <t>Milton</t>
  </si>
  <si>
    <t>Monona Grove</t>
  </si>
  <si>
    <t>Oregon</t>
  </si>
  <si>
    <t>Sun Prairie</t>
  </si>
  <si>
    <t>Verona</t>
  </si>
  <si>
    <t>Waunakee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</si>
</sst>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19"/>
  <sheetViews>
    <sheetView zoomScale="125" zoomScaleNormal="125" zoomScalePageLayoutView="0" workbookViewId="0" topLeftCell="A1">
      <selection activeCell="Z1" sqref="Z1:AD16384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5.7109375" style="22" customWidth="1"/>
    <col min="23" max="23" width="6.421875" style="22" customWidth="1"/>
    <col min="24" max="24" width="9.140625" style="1" bestFit="1" customWidth="1"/>
    <col min="25" max="25" width="11.421875" style="1" customWidth="1"/>
    <col min="26" max="30" width="0" style="1" hidden="1" customWidth="1"/>
    <col min="31" max="16384" width="11.421875" style="1" customWidth="1"/>
  </cols>
  <sheetData>
    <row r="1" spans="1:23" ht="12.75">
      <c r="A1" s="8" t="s">
        <v>106</v>
      </c>
      <c r="B1" s="37" t="s">
        <v>112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6" ht="12.75">
      <c r="A2" s="8" t="s">
        <v>109</v>
      </c>
      <c r="B2" s="37" t="s">
        <v>113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Z2" s="36"/>
    </row>
    <row r="3" spans="1:26" ht="12.75">
      <c r="A3" s="9" t="s">
        <v>105</v>
      </c>
      <c r="B3" s="39" t="s">
        <v>111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  <c r="Z3" s="36"/>
    </row>
    <row r="4" spans="1:26" ht="12.75">
      <c r="A4" s="9" t="s">
        <v>104</v>
      </c>
      <c r="B4" s="39" t="s">
        <v>107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  <c r="Z4" s="36"/>
    </row>
    <row r="5" spans="1:26" ht="12.75">
      <c r="A5" s="9" t="s">
        <v>103</v>
      </c>
      <c r="B5" s="39" t="s">
        <v>108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  <c r="Z5" s="36"/>
    </row>
    <row r="6" spans="1:26" ht="12.75">
      <c r="A6" s="9" t="s">
        <v>102</v>
      </c>
      <c r="B6" s="39" t="s">
        <v>110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  <c r="Z6" s="36"/>
    </row>
    <row r="7" spans="1:26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  <c r="Z7" s="36"/>
    </row>
    <row r="8" spans="1:26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  <c r="Z8" s="36"/>
    </row>
    <row r="9" spans="1:26" ht="12.75">
      <c r="A9" s="31"/>
      <c r="B9" s="8" t="s">
        <v>101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  <c r="Z9" s="36"/>
    </row>
    <row r="10" spans="1:26" ht="12.75">
      <c r="A10" s="7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Z10" s="36"/>
    </row>
    <row r="11" spans="1:26" ht="12.75">
      <c r="A11" s="6" t="s">
        <v>88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89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90</v>
      </c>
      <c r="W11" s="14" t="s">
        <v>91</v>
      </c>
      <c r="Z11" s="36"/>
    </row>
    <row r="12" spans="1:29" ht="12.75">
      <c r="A12" s="29">
        <v>1</v>
      </c>
      <c r="B12" s="15" t="s">
        <v>75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45</v>
      </c>
      <c r="W12" s="18">
        <f>IF(COUNT(L12,V12)&gt;0,SUM(L12,V12),0)</f>
        <v>95</v>
      </c>
      <c r="Z12" s="1" t="str">
        <f aca="true" t="shared" si="0" ref="Z12:Z43">B12</f>
        <v>Abbey Schrader</v>
      </c>
      <c r="AA12" s="36">
        <f>W12</f>
        <v>95</v>
      </c>
      <c r="AC12" s="1">
        <v>0</v>
      </c>
    </row>
    <row r="13" spans="1:29" ht="12.75">
      <c r="A13" s="29">
        <v>2</v>
      </c>
      <c r="B13" s="19" t="s">
        <v>76</v>
      </c>
      <c r="C13" s="16">
        <v>7</v>
      </c>
      <c r="D13" s="16">
        <v>6</v>
      </c>
      <c r="E13" s="16">
        <v>5</v>
      </c>
      <c r="F13" s="16">
        <v>5</v>
      </c>
      <c r="G13" s="16">
        <v>6</v>
      </c>
      <c r="H13" s="16">
        <v>4</v>
      </c>
      <c r="I13" s="16">
        <v>5</v>
      </c>
      <c r="J13" s="16">
        <v>5</v>
      </c>
      <c r="K13" s="16">
        <v>5</v>
      </c>
      <c r="L13" s="17">
        <v>48</v>
      </c>
      <c r="M13" s="16">
        <v>6</v>
      </c>
      <c r="N13" s="16">
        <v>4</v>
      </c>
      <c r="O13" s="16">
        <v>9</v>
      </c>
      <c r="P13" s="20">
        <v>6</v>
      </c>
      <c r="Q13" s="20">
        <v>6</v>
      </c>
      <c r="R13" s="20">
        <v>7</v>
      </c>
      <c r="S13" s="20">
        <v>8</v>
      </c>
      <c r="T13" s="20">
        <v>7</v>
      </c>
      <c r="U13" s="20">
        <v>6</v>
      </c>
      <c r="V13" s="17">
        <v>59</v>
      </c>
      <c r="W13" s="18">
        <f>IF(COUNT(L13,V13)&gt;0,SUM(L13,V13),0)</f>
        <v>107</v>
      </c>
      <c r="Z13" s="1" t="str">
        <f t="shared" si="0"/>
        <v>Sydney Smith</v>
      </c>
      <c r="AA13" s="36">
        <f>W13</f>
        <v>107</v>
      </c>
      <c r="AC13" s="1">
        <v>0</v>
      </c>
    </row>
    <row r="14" spans="1:29" ht="12.75">
      <c r="A14" s="29">
        <v>3</v>
      </c>
      <c r="B14" s="19" t="s">
        <v>77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48</v>
      </c>
      <c r="W14" s="18">
        <f>IF(COUNT(L14,V14)&gt;0,SUM(L14,V14),0)</f>
        <v>98</v>
      </c>
      <c r="Z14" s="1" t="str">
        <f t="shared" si="0"/>
        <v>Lachen Michalski</v>
      </c>
      <c r="AA14" s="36">
        <f>W14</f>
        <v>98</v>
      </c>
      <c r="AC14" s="1">
        <v>0</v>
      </c>
    </row>
    <row r="15" spans="1:29" ht="12.75">
      <c r="A15" s="29">
        <v>4</v>
      </c>
      <c r="B15" s="19" t="s">
        <v>78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56</v>
      </c>
      <c r="W15" s="18">
        <f>IF(COUNT(L15,V15)&gt;0,SUM(L15,V15),0)</f>
        <v>112</v>
      </c>
      <c r="Z15" s="1" t="str">
        <f t="shared" si="0"/>
        <v>Alexis Holzhueter</v>
      </c>
      <c r="AA15" s="36">
        <f>W15</f>
        <v>112</v>
      </c>
      <c r="AC15" s="1">
        <v>0</v>
      </c>
    </row>
    <row r="16" spans="1:29" ht="12.75">
      <c r="A16" s="29">
        <v>5</v>
      </c>
      <c r="B16" s="19" t="s">
        <v>79</v>
      </c>
      <c r="L16" s="17">
        <v>48</v>
      </c>
      <c r="V16" s="17">
        <f>IF(COUNTBLANK(M13:U13)&gt;0,"",SUM(M13:U13))</f>
        <v>59</v>
      </c>
      <c r="W16" s="18">
        <f>IF(COUNT(L16,V16)&gt;0,SUM(L16,V16),0)</f>
        <v>107</v>
      </c>
      <c r="Z16" s="1" t="str">
        <f t="shared" si="0"/>
        <v>Terra Holzhueter</v>
      </c>
      <c r="AA16" s="36">
        <f>W16</f>
        <v>107</v>
      </c>
      <c r="AC16" s="1">
        <v>0</v>
      </c>
    </row>
    <row r="17" spans="3:29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407</v>
      </c>
      <c r="Z17" s="1">
        <f t="shared" si="0"/>
        <v>0</v>
      </c>
      <c r="AA17" s="36">
        <v>0</v>
      </c>
      <c r="AC17" s="1">
        <v>0</v>
      </c>
    </row>
    <row r="18" spans="1:29" ht="12.75">
      <c r="A18" s="7" t="s">
        <v>115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Z18" s="1">
        <f t="shared" si="0"/>
        <v>0</v>
      </c>
      <c r="AA18" s="36">
        <f>W18</f>
        <v>0</v>
      </c>
      <c r="AC18" s="1">
        <v>0</v>
      </c>
    </row>
    <row r="19" spans="1:29" ht="12.75">
      <c r="A19" s="6" t="s">
        <v>88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89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90</v>
      </c>
      <c r="W19" s="14" t="s">
        <v>91</v>
      </c>
      <c r="Z19" s="1">
        <f t="shared" si="0"/>
        <v>0</v>
      </c>
      <c r="AA19" s="36">
        <v>0</v>
      </c>
      <c r="AC19" s="1">
        <v>0</v>
      </c>
    </row>
    <row r="20" spans="1:29" ht="12.75">
      <c r="A20" s="29">
        <v>1</v>
      </c>
      <c r="B20" s="15" t="s">
        <v>13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54</v>
      </c>
      <c r="W20" s="18">
        <f>IF(COUNT(L20,V20)&gt;0,SUM(L20,V20),0)</f>
        <v>103</v>
      </c>
      <c r="Z20" s="1" t="str">
        <f t="shared" si="0"/>
        <v>Lauren Spitter</v>
      </c>
      <c r="AA20" s="36">
        <f aca="true" t="shared" si="1" ref="AA20:AA26">W20</f>
        <v>103</v>
      </c>
      <c r="AC20" s="1">
        <v>0</v>
      </c>
    </row>
    <row r="21" spans="1:29" ht="12.75">
      <c r="A21" s="29">
        <v>2</v>
      </c>
      <c r="B21" s="19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55</v>
      </c>
      <c r="W21" s="18">
        <f>IF(COUNT(L21,V21)&gt;0,SUM(L21,V21),0)</f>
        <v>109</v>
      </c>
      <c r="Z21" s="1" t="str">
        <f t="shared" si="0"/>
        <v>Erica Richardson</v>
      </c>
      <c r="AA21" s="36">
        <f t="shared" si="1"/>
        <v>109</v>
      </c>
      <c r="AC21" s="1">
        <v>0</v>
      </c>
    </row>
    <row r="22" spans="1:29" ht="12.75">
      <c r="A22" s="29">
        <v>3</v>
      </c>
      <c r="B22" s="19" t="s">
        <v>15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56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56</v>
      </c>
      <c r="W22" s="18">
        <f>IF(COUNT(L22,V22)&gt;0,SUM(L22,V22),0)</f>
        <v>112</v>
      </c>
      <c r="Z22" s="1" t="str">
        <f t="shared" si="0"/>
        <v>Cianna Kruckenberg</v>
      </c>
      <c r="AA22" s="36">
        <f t="shared" si="1"/>
        <v>112</v>
      </c>
      <c r="AC22" s="1">
        <v>0</v>
      </c>
    </row>
    <row r="23" spans="1:29" ht="12.75">
      <c r="A23" s="29">
        <v>4</v>
      </c>
      <c r="B23" s="19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66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66</v>
      </c>
      <c r="W23" s="18">
        <f>IF(COUNT(L23,V23)&gt;0,SUM(L23,V23),0)</f>
        <v>132</v>
      </c>
      <c r="Z23" s="1" t="str">
        <f t="shared" si="0"/>
        <v>Megan Dillman</v>
      </c>
      <c r="AA23" s="36">
        <f t="shared" si="1"/>
        <v>132</v>
      </c>
      <c r="AC23" s="1">
        <v>0</v>
      </c>
    </row>
    <row r="24" spans="1:29" ht="12.75">
      <c r="A24" s="29">
        <v>5</v>
      </c>
      <c r="B24" s="19" t="s">
        <v>17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71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82</v>
      </c>
      <c r="W24" s="18">
        <f>IF(COUNT(L24,V24)&gt;0,SUM(L24,V24),0)</f>
        <v>153</v>
      </c>
      <c r="Z24" s="1" t="str">
        <f t="shared" si="0"/>
        <v>Kaydi Gibson</v>
      </c>
      <c r="AA24" s="36">
        <f t="shared" si="1"/>
        <v>153</v>
      </c>
      <c r="AC24" s="1">
        <v>0</v>
      </c>
    </row>
    <row r="25" spans="3:29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456</v>
      </c>
      <c r="Z25" s="1">
        <f t="shared" si="0"/>
        <v>0</v>
      </c>
      <c r="AA25" s="36">
        <f t="shared" si="1"/>
        <v>456</v>
      </c>
      <c r="AC25" s="1">
        <v>0</v>
      </c>
    </row>
    <row r="26" spans="1:29" ht="15" customHeight="1">
      <c r="A26" s="7" t="s">
        <v>116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Z26" s="1">
        <f t="shared" si="0"/>
        <v>0</v>
      </c>
      <c r="AA26" s="36">
        <f t="shared" si="1"/>
        <v>0</v>
      </c>
      <c r="AC26" s="1">
        <v>0</v>
      </c>
    </row>
    <row r="27" spans="1:29" ht="12.75">
      <c r="A27" s="6" t="s">
        <v>88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89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90</v>
      </c>
      <c r="W27" s="14" t="s">
        <v>91</v>
      </c>
      <c r="Z27" s="1">
        <f t="shared" si="0"/>
        <v>0</v>
      </c>
      <c r="AA27" s="36">
        <v>0</v>
      </c>
      <c r="AC27" s="1">
        <v>0</v>
      </c>
    </row>
    <row r="28" spans="1:29" ht="12.75">
      <c r="A28" s="29">
        <v>1</v>
      </c>
      <c r="B28" s="15" t="s">
        <v>20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47</v>
      </c>
      <c r="W28" s="18">
        <f>IF(COUNT(L28,V28)&gt;0,SUM(L28,V28),0)</f>
        <v>99</v>
      </c>
      <c r="Z28" s="1" t="str">
        <f t="shared" si="0"/>
        <v>Sam Hengst</v>
      </c>
      <c r="AA28" s="36">
        <f aca="true" t="shared" si="2" ref="AA28:AA34">W28</f>
        <v>99</v>
      </c>
      <c r="AC28" s="1">
        <v>0</v>
      </c>
    </row>
    <row r="29" spans="1:29" ht="12.75">
      <c r="A29" s="29">
        <v>2</v>
      </c>
      <c r="B29" s="19" t="s">
        <v>21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60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68</v>
      </c>
      <c r="W29" s="18">
        <f>IF(COUNT(L29,V29)&gt;0,SUM(L29,V29),0)</f>
        <v>128</v>
      </c>
      <c r="Z29" s="1" t="str">
        <f t="shared" si="0"/>
        <v>Josie Drake</v>
      </c>
      <c r="AA29" s="36">
        <f t="shared" si="2"/>
        <v>128</v>
      </c>
      <c r="AC29" s="1">
        <v>0</v>
      </c>
    </row>
    <row r="30" spans="1:29" ht="12.75">
      <c r="A30" s="29">
        <v>3</v>
      </c>
      <c r="B30" s="19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64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55</v>
      </c>
      <c r="W30" s="18">
        <f>IF(COUNT(L30,V30)&gt;0,SUM(L30,V30),0)</f>
        <v>119</v>
      </c>
      <c r="Z30" s="1" t="str">
        <f t="shared" si="0"/>
        <v>Betsy Dornon</v>
      </c>
      <c r="AA30" s="36">
        <f t="shared" si="2"/>
        <v>119</v>
      </c>
      <c r="AC30" s="1">
        <v>0</v>
      </c>
    </row>
    <row r="31" spans="1:29" ht="12.75">
      <c r="A31" s="29">
        <v>4</v>
      </c>
      <c r="B31" s="19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53</v>
      </c>
      <c r="W31" s="18">
        <f>IF(COUNT(L31,V31)&gt;0,SUM(L31,V31),0)</f>
        <v>109</v>
      </c>
      <c r="Z31" s="1" t="str">
        <f t="shared" si="0"/>
        <v>Sarah Carman</v>
      </c>
      <c r="AA31" s="36">
        <f t="shared" si="2"/>
        <v>109</v>
      </c>
      <c r="AC31" s="1">
        <v>0</v>
      </c>
    </row>
    <row r="32" spans="1:29" ht="12.75">
      <c r="A32" s="29">
        <v>5</v>
      </c>
      <c r="B32" s="19" t="s">
        <v>24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73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87</v>
      </c>
      <c r="W32" s="18">
        <f>IF(COUNT(L32,V32)&gt;0,SUM(L32,V32),0)</f>
        <v>160</v>
      </c>
      <c r="Z32" s="1" t="str">
        <f t="shared" si="0"/>
        <v>Kailey Mael</v>
      </c>
      <c r="AA32" s="36">
        <f t="shared" si="2"/>
        <v>160</v>
      </c>
      <c r="AC32" s="1">
        <v>0</v>
      </c>
    </row>
    <row r="33" spans="3:29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232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455</v>
      </c>
      <c r="Z33" s="1">
        <f t="shared" si="0"/>
        <v>0</v>
      </c>
      <c r="AA33" s="36">
        <f t="shared" si="2"/>
        <v>455</v>
      </c>
      <c r="AC33" s="1">
        <v>0</v>
      </c>
    </row>
    <row r="34" spans="1:29" ht="12.75">
      <c r="A34" s="7" t="s">
        <v>117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Z34" s="1">
        <f t="shared" si="0"/>
        <v>0</v>
      </c>
      <c r="AA34" s="36">
        <f t="shared" si="2"/>
        <v>0</v>
      </c>
      <c r="AC34" s="1">
        <v>0</v>
      </c>
    </row>
    <row r="35" spans="1:29" ht="12.75">
      <c r="A35" s="6" t="s">
        <v>88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89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90</v>
      </c>
      <c r="W35" s="14" t="s">
        <v>91</v>
      </c>
      <c r="Z35" s="1">
        <f t="shared" si="0"/>
        <v>0</v>
      </c>
      <c r="AA35" s="36">
        <v>0</v>
      </c>
      <c r="AC35" s="1">
        <v>0</v>
      </c>
    </row>
    <row r="36" spans="1:29" ht="12.75">
      <c r="A36" s="29">
        <v>1</v>
      </c>
      <c r="B36" s="15" t="s">
        <v>118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35</v>
      </c>
      <c r="W36" s="18">
        <f>IF(COUNT(L36,V36)&gt;0,SUM(L36,V36),0)</f>
        <v>74</v>
      </c>
      <c r="Z36" s="1" t="str">
        <f t="shared" si="0"/>
        <v>Caroline Lake</v>
      </c>
      <c r="AA36" s="36">
        <f aca="true" t="shared" si="3" ref="AA36:AA42">W36</f>
        <v>74</v>
      </c>
      <c r="AC36" s="1">
        <v>0</v>
      </c>
    </row>
    <row r="37" spans="1:29" ht="12.75">
      <c r="A37" s="29">
        <v>2</v>
      </c>
      <c r="B37" s="19" t="s">
        <v>119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37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40</v>
      </c>
      <c r="W37" s="18">
        <f>IF(COUNT(L37,V37)&gt;0,SUM(L37,V37),0)</f>
        <v>77</v>
      </c>
      <c r="Z37" s="1" t="str">
        <f t="shared" si="0"/>
        <v>Tess Hackworthy</v>
      </c>
      <c r="AA37" s="36">
        <f t="shared" si="3"/>
        <v>77</v>
      </c>
      <c r="AC37" s="1">
        <v>0</v>
      </c>
    </row>
    <row r="38" spans="1:29" ht="12.75">
      <c r="A38" s="29">
        <v>3</v>
      </c>
      <c r="B38" s="19" t="s">
        <v>120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44</v>
      </c>
      <c r="W38" s="18">
        <f>IF(COUNT(L38,V38)&gt;0,SUM(L38,V38),0)</f>
        <v>91</v>
      </c>
      <c r="Z38" s="1" t="str">
        <f t="shared" si="0"/>
        <v>Claire Parker</v>
      </c>
      <c r="AA38" s="36">
        <f t="shared" si="3"/>
        <v>91</v>
      </c>
      <c r="AC38" s="1">
        <v>0</v>
      </c>
    </row>
    <row r="39" spans="1:29" ht="12.75">
      <c r="A39" s="29">
        <v>4</v>
      </c>
      <c r="B39" s="19" t="s">
        <v>121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55</v>
      </c>
      <c r="W39" s="18">
        <f>IF(COUNT(L39,V39)&gt;0,SUM(L39,V39),0)</f>
        <v>101</v>
      </c>
      <c r="Z39" s="1" t="str">
        <f t="shared" si="0"/>
        <v>Katie Arneson</v>
      </c>
      <c r="AA39" s="36">
        <f t="shared" si="3"/>
        <v>101</v>
      </c>
      <c r="AC39" s="1">
        <v>0</v>
      </c>
    </row>
    <row r="40" spans="1:29" ht="12.75">
      <c r="A40" s="29">
        <v>5</v>
      </c>
      <c r="B40" s="19" t="s">
        <v>122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54</v>
      </c>
      <c r="W40" s="18">
        <f>IF(COUNT(L40,V40)&gt;0,SUM(L40,V40),0)</f>
        <v>106</v>
      </c>
      <c r="Z40" s="1" t="str">
        <f t="shared" si="0"/>
        <v>Aibai Tarrant</v>
      </c>
      <c r="AA40" s="36">
        <f t="shared" si="3"/>
        <v>106</v>
      </c>
      <c r="AC40" s="1">
        <v>0</v>
      </c>
    </row>
    <row r="41" spans="3:29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343</v>
      </c>
      <c r="Z41" s="1">
        <f t="shared" si="0"/>
        <v>0</v>
      </c>
      <c r="AA41" s="36">
        <f t="shared" si="3"/>
        <v>343</v>
      </c>
      <c r="AC41" s="1">
        <v>0</v>
      </c>
    </row>
    <row r="42" spans="1:29" ht="12.75">
      <c r="A42" s="7" t="s">
        <v>129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Z42" s="1">
        <f t="shared" si="0"/>
        <v>0</v>
      </c>
      <c r="AA42" s="36">
        <f t="shared" si="3"/>
        <v>0</v>
      </c>
      <c r="AC42" s="1">
        <v>0</v>
      </c>
    </row>
    <row r="43" spans="1:29" ht="12.75">
      <c r="A43" s="6" t="s">
        <v>88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89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90</v>
      </c>
      <c r="W43" s="14" t="s">
        <v>91</v>
      </c>
      <c r="Z43" s="1">
        <f t="shared" si="0"/>
        <v>0</v>
      </c>
      <c r="AA43" s="36">
        <v>0</v>
      </c>
      <c r="AC43" s="1">
        <v>0</v>
      </c>
    </row>
    <row r="44" spans="1:29" ht="12.75">
      <c r="A44" s="29">
        <v>1</v>
      </c>
      <c r="B44" s="15" t="s">
        <v>80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39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39</v>
      </c>
      <c r="W44" s="18">
        <f>IF(COUNT(L44,V44)&gt;0,SUM(L44,V44),0)</f>
        <v>78</v>
      </c>
      <c r="Z44" s="1" t="str">
        <f aca="true" t="shared" si="4" ref="Z44:Z75">B44</f>
        <v>Jessie Staed</v>
      </c>
      <c r="AA44" s="36">
        <f aca="true" t="shared" si="5" ref="AA44:AA50">W44</f>
        <v>78</v>
      </c>
      <c r="AC44" s="1">
        <v>0</v>
      </c>
    </row>
    <row r="45" spans="1:29" ht="12.75">
      <c r="A45" s="29">
        <v>2</v>
      </c>
      <c r="B45" s="19" t="s">
        <v>81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47</v>
      </c>
      <c r="W45" s="18">
        <f>IF(COUNT(L45,V45)&gt;0,SUM(L45,V45),0)</f>
        <v>91</v>
      </c>
      <c r="Z45" s="1" t="str">
        <f t="shared" si="4"/>
        <v>Jacque Staed</v>
      </c>
      <c r="AA45" s="36">
        <f t="shared" si="5"/>
        <v>91</v>
      </c>
      <c r="AC45" s="1">
        <v>0</v>
      </c>
    </row>
    <row r="46" spans="1:29" ht="12.75">
      <c r="A46" s="29">
        <v>3</v>
      </c>
      <c r="B46" s="19" t="s">
        <v>82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48</v>
      </c>
      <c r="W46" s="18">
        <f>IF(COUNT(L46,V46)&gt;0,SUM(L46,V46),0)</f>
        <v>94</v>
      </c>
      <c r="Z46" s="1" t="str">
        <f t="shared" si="4"/>
        <v>Sarah Smilanich</v>
      </c>
      <c r="AA46" s="36">
        <f t="shared" si="5"/>
        <v>94</v>
      </c>
      <c r="AC46" s="1">
        <v>0</v>
      </c>
    </row>
    <row r="47" spans="1:29" ht="12.75">
      <c r="A47" s="29">
        <v>4</v>
      </c>
      <c r="B47" s="19" t="s">
        <v>83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51</v>
      </c>
      <c r="W47" s="18">
        <f>IF(COUNT(L47,V47)&gt;0,SUM(L47,V47),0)</f>
        <v>99</v>
      </c>
      <c r="Z47" s="1" t="str">
        <f t="shared" si="4"/>
        <v>Kate Balison</v>
      </c>
      <c r="AA47" s="36">
        <f t="shared" si="5"/>
        <v>99</v>
      </c>
      <c r="AC47" s="1">
        <v>0</v>
      </c>
    </row>
    <row r="48" spans="1:29" ht="12.75">
      <c r="A48" s="29">
        <v>5</v>
      </c>
      <c r="B48" s="19" t="s">
        <v>84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52</v>
      </c>
      <c r="W48" s="18">
        <f>IF(COUNT(L48,V48)&gt;0,SUM(L48,V48),0)</f>
        <v>96</v>
      </c>
      <c r="Z48" s="1" t="str">
        <f t="shared" si="4"/>
        <v>Elizabeth Bobinski</v>
      </c>
      <c r="AA48" s="36">
        <f t="shared" si="5"/>
        <v>96</v>
      </c>
      <c r="AC48" s="1">
        <v>0</v>
      </c>
    </row>
    <row r="49" spans="3:29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359</v>
      </c>
      <c r="Z49" s="1">
        <f t="shared" si="4"/>
        <v>0</v>
      </c>
      <c r="AA49" s="36">
        <f t="shared" si="5"/>
        <v>359</v>
      </c>
      <c r="AC49" s="1">
        <v>0</v>
      </c>
    </row>
    <row r="50" spans="1:29" ht="12.75">
      <c r="A50" s="7" t="s">
        <v>130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Z50" s="1">
        <f t="shared" si="4"/>
        <v>0</v>
      </c>
      <c r="AA50" s="36">
        <f t="shared" si="5"/>
        <v>0</v>
      </c>
      <c r="AC50" s="1">
        <v>0</v>
      </c>
    </row>
    <row r="51" spans="1:29" ht="12.75">
      <c r="A51" s="6" t="s">
        <v>88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89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90</v>
      </c>
      <c r="W51" s="14" t="s">
        <v>91</v>
      </c>
      <c r="Z51" s="1">
        <f t="shared" si="4"/>
        <v>0</v>
      </c>
      <c r="AA51" s="36">
        <v>0</v>
      </c>
      <c r="AC51" s="1">
        <v>0</v>
      </c>
    </row>
    <row r="52" spans="1:29" ht="12.75">
      <c r="A52" s="29">
        <v>1</v>
      </c>
      <c r="B52" s="15" t="s">
        <v>65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86</v>
      </c>
      <c r="Z52" s="1" t="str">
        <f t="shared" si="4"/>
        <v>Taylor Wyss</v>
      </c>
      <c r="AA52" s="36">
        <f aca="true" t="shared" si="6" ref="AA52:AA58">W52</f>
        <v>86</v>
      </c>
      <c r="AC52" s="1">
        <v>0</v>
      </c>
    </row>
    <row r="53" spans="1:29" ht="12.75">
      <c r="A53" s="29">
        <v>2</v>
      </c>
      <c r="B53" s="19" t="s">
        <v>66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47</v>
      </c>
      <c r="W53" s="18">
        <f>IF(COUNT(L53,V53)&gt;0,SUM(L53,V53),0)</f>
        <v>89</v>
      </c>
      <c r="Z53" s="1" t="str">
        <f t="shared" si="4"/>
        <v>Micayla Richards</v>
      </c>
      <c r="AA53" s="36">
        <f t="shared" si="6"/>
        <v>89</v>
      </c>
      <c r="AC53" s="1">
        <v>0</v>
      </c>
    </row>
    <row r="54" spans="1:29" ht="12.75">
      <c r="A54" s="29">
        <v>3</v>
      </c>
      <c r="B54" s="19" t="s">
        <v>67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45</v>
      </c>
      <c r="W54" s="18">
        <f>IF(COUNT(L54,V54)&gt;0,SUM(L54,V54),0)</f>
        <v>94</v>
      </c>
      <c r="Z54" s="1" t="str">
        <f t="shared" si="4"/>
        <v>Kailey McDade</v>
      </c>
      <c r="AA54" s="36">
        <f t="shared" si="6"/>
        <v>94</v>
      </c>
      <c r="AC54" s="1">
        <v>0</v>
      </c>
    </row>
    <row r="55" spans="1:29" ht="12.75">
      <c r="A55" s="29">
        <v>4</v>
      </c>
      <c r="B55" s="19" t="s">
        <v>68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57</v>
      </c>
      <c r="W55" s="18">
        <f>IF(COUNT(L55,V55)&gt;0,SUM(L55,V55),0)</f>
        <v>102</v>
      </c>
      <c r="Z55" s="1" t="str">
        <f t="shared" si="4"/>
        <v>Lindsey Ahrens</v>
      </c>
      <c r="AA55" s="36">
        <f t="shared" si="6"/>
        <v>102</v>
      </c>
      <c r="AC55" s="1">
        <v>0</v>
      </c>
    </row>
    <row r="56" spans="1:29" ht="12.75">
      <c r="A56" s="29">
        <v>5</v>
      </c>
      <c r="B56" s="19" t="s">
        <v>69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53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55</v>
      </c>
      <c r="W56" s="18">
        <f>IF(COUNT(L56,V56)&gt;0,SUM(L56,V56),0)</f>
        <v>108</v>
      </c>
      <c r="Z56" s="1" t="str">
        <f t="shared" si="4"/>
        <v>Keara Richards</v>
      </c>
      <c r="AA56" s="36">
        <f t="shared" si="6"/>
        <v>108</v>
      </c>
      <c r="AC56" s="1">
        <v>0</v>
      </c>
    </row>
    <row r="57" spans="3:29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371</v>
      </c>
      <c r="Z57" s="1">
        <f t="shared" si="4"/>
        <v>0</v>
      </c>
      <c r="AA57" s="36">
        <f t="shared" si="6"/>
        <v>371</v>
      </c>
      <c r="AC57" s="1">
        <v>0</v>
      </c>
    </row>
    <row r="58" spans="1:29" ht="12.75">
      <c r="A58" s="7" t="s">
        <v>131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Z58" s="1">
        <f t="shared" si="4"/>
        <v>0</v>
      </c>
      <c r="AA58" s="36">
        <f t="shared" si="6"/>
        <v>0</v>
      </c>
      <c r="AC58" s="1">
        <v>0</v>
      </c>
    </row>
    <row r="59" spans="1:29" ht="12.75">
      <c r="A59" s="6" t="s">
        <v>88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89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90</v>
      </c>
      <c r="W59" s="14" t="s">
        <v>91</v>
      </c>
      <c r="Z59" s="1">
        <f t="shared" si="4"/>
        <v>0</v>
      </c>
      <c r="AA59" s="36">
        <v>0</v>
      </c>
      <c r="AC59" s="1">
        <v>0</v>
      </c>
    </row>
    <row r="60" spans="1:29" ht="12.75">
      <c r="A60" s="29">
        <v>1</v>
      </c>
      <c r="B60" s="15" t="s">
        <v>55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43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42</v>
      </c>
      <c r="W60" s="18">
        <f>IF(COUNT(L60,V60)&gt;0,SUM(L60,V60),0)</f>
        <v>85</v>
      </c>
      <c r="Z60" s="1" t="str">
        <f t="shared" si="4"/>
        <v>Robyn Blanchard</v>
      </c>
      <c r="AA60" s="36">
        <f aca="true" t="shared" si="7" ref="AA60:AA66">W60</f>
        <v>85</v>
      </c>
      <c r="AC60" s="1">
        <v>0</v>
      </c>
    </row>
    <row r="61" spans="1:29" ht="12.75">
      <c r="A61" s="29">
        <v>2</v>
      </c>
      <c r="B61" s="19" t="s">
        <v>56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54</v>
      </c>
      <c r="W61" s="18">
        <f>IF(COUNT(L61,V61)&gt;0,SUM(L61,V61),0)</f>
        <v>105</v>
      </c>
      <c r="Z61" s="1" t="str">
        <f t="shared" si="4"/>
        <v>Claire Franken</v>
      </c>
      <c r="AA61" s="36">
        <f t="shared" si="7"/>
        <v>105</v>
      </c>
      <c r="AC61" s="1">
        <v>0</v>
      </c>
    </row>
    <row r="62" spans="1:29" ht="12.75">
      <c r="A62" s="29">
        <v>3</v>
      </c>
      <c r="B62" s="19" t="s">
        <v>57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46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46</v>
      </c>
      <c r="W62" s="18">
        <f>IF(COUNT(L62,V62)&gt;0,SUM(L62,V62),0)</f>
        <v>92</v>
      </c>
      <c r="Z62" s="1" t="str">
        <f t="shared" si="4"/>
        <v>Tatum Jones</v>
      </c>
      <c r="AA62" s="36">
        <f t="shared" si="7"/>
        <v>92</v>
      </c>
      <c r="AC62" s="1">
        <v>0</v>
      </c>
    </row>
    <row r="63" spans="1:29" ht="12.75">
      <c r="A63" s="29">
        <v>4</v>
      </c>
      <c r="B63" s="19" t="s">
        <v>58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44</v>
      </c>
      <c r="W63" s="18">
        <f>IF(COUNT(L63,V63)&gt;0,SUM(L63,V63),0)</f>
        <v>91</v>
      </c>
      <c r="Z63" s="1" t="str">
        <f t="shared" si="4"/>
        <v>Megan Elmes</v>
      </c>
      <c r="AA63" s="36">
        <f t="shared" si="7"/>
        <v>91</v>
      </c>
      <c r="AC63" s="1">
        <v>0</v>
      </c>
    </row>
    <row r="64" spans="1:29" ht="12.75">
      <c r="A64" s="29">
        <v>5</v>
      </c>
      <c r="B64" s="19" t="s">
        <v>59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43</v>
      </c>
      <c r="W64" s="18">
        <f>IF(COUNT(L64,V64)&gt;0,SUM(L64,V64),0)</f>
        <v>88</v>
      </c>
      <c r="Z64" s="1" t="str">
        <f t="shared" si="4"/>
        <v>Mackenzie Femrite</v>
      </c>
      <c r="AA64" s="36">
        <f t="shared" si="7"/>
        <v>88</v>
      </c>
      <c r="AC64" s="1">
        <v>0</v>
      </c>
    </row>
    <row r="65" spans="3:29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356</v>
      </c>
      <c r="Z65" s="1">
        <f t="shared" si="4"/>
        <v>0</v>
      </c>
      <c r="AA65" s="36">
        <f t="shared" si="7"/>
        <v>356</v>
      </c>
      <c r="AC65" s="1">
        <v>0</v>
      </c>
    </row>
    <row r="66" spans="1:29" ht="12.75">
      <c r="A66" s="7" t="s">
        <v>132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Z66" s="1">
        <f t="shared" si="4"/>
        <v>0</v>
      </c>
      <c r="AA66" s="36">
        <f t="shared" si="7"/>
        <v>0</v>
      </c>
      <c r="AC66" s="1">
        <v>0</v>
      </c>
    </row>
    <row r="67" spans="1:29" ht="12.75">
      <c r="A67" s="6" t="s">
        <v>88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89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90</v>
      </c>
      <c r="W67" s="14" t="s">
        <v>91</v>
      </c>
      <c r="Z67" s="1">
        <f t="shared" si="4"/>
        <v>0</v>
      </c>
      <c r="AA67" s="36">
        <v>0</v>
      </c>
      <c r="AC67" s="1">
        <v>0</v>
      </c>
    </row>
    <row r="68" spans="1:29" ht="12.75">
      <c r="A68" s="29">
        <v>1</v>
      </c>
      <c r="B68" s="15" t="s">
        <v>70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53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46</v>
      </c>
      <c r="W68" s="18">
        <f>IF(COUNT(L68,V68)&gt;0,SUM(L68,V68),0)</f>
        <v>99</v>
      </c>
      <c r="Z68" s="1" t="str">
        <f t="shared" si="4"/>
        <v>Monica Hellmer</v>
      </c>
      <c r="AA68" s="36">
        <f aca="true" t="shared" si="8" ref="AA68:AA74">W68</f>
        <v>99</v>
      </c>
      <c r="AC68" s="1">
        <v>0</v>
      </c>
    </row>
    <row r="69" spans="1:29" ht="12.75">
      <c r="A69" s="29">
        <v>2</v>
      </c>
      <c r="B69" s="19" t="s">
        <v>71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48</v>
      </c>
      <c r="W69" s="18">
        <f>IF(COUNT(L69,V69)&gt;0,SUM(L69,V69),0)</f>
        <v>93</v>
      </c>
      <c r="Z69" s="1" t="str">
        <f t="shared" si="4"/>
        <v>Anna Buna</v>
      </c>
      <c r="AA69" s="36">
        <f t="shared" si="8"/>
        <v>93</v>
      </c>
      <c r="AC69" s="1">
        <v>0</v>
      </c>
    </row>
    <row r="70" spans="1:29" ht="12.75">
      <c r="A70" s="29">
        <v>3</v>
      </c>
      <c r="B70" s="19" t="s">
        <v>72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48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55</v>
      </c>
      <c r="W70" s="18">
        <f>IF(COUNT(L70,V70)&gt;0,SUM(L70,V70),0)</f>
        <v>103</v>
      </c>
      <c r="Z70" s="1" t="str">
        <f t="shared" si="4"/>
        <v>Kate Scholz</v>
      </c>
      <c r="AA70" s="36">
        <f t="shared" si="8"/>
        <v>103</v>
      </c>
      <c r="AC70" s="1">
        <v>0</v>
      </c>
    </row>
    <row r="71" spans="1:29" ht="12.75">
      <c r="A71" s="29">
        <v>4</v>
      </c>
      <c r="B71" s="19" t="s">
        <v>73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61</v>
      </c>
      <c r="W71" s="18">
        <f>IF(COUNT(L71,V71)&gt;0,SUM(L71,V71),0)</f>
        <v>112</v>
      </c>
      <c r="Z71" s="1" t="str">
        <f t="shared" si="4"/>
        <v>Camille Deller</v>
      </c>
      <c r="AA71" s="36">
        <f t="shared" si="8"/>
        <v>112</v>
      </c>
      <c r="AC71" s="1">
        <v>0</v>
      </c>
    </row>
    <row r="72" spans="1:29" ht="12.75">
      <c r="A72" s="29">
        <v>5</v>
      </c>
      <c r="B72" s="19" t="s">
        <v>74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58</v>
      </c>
      <c r="W72" s="18">
        <f>IF(COUNT(L72,V72)&gt;0,SUM(L72,V72),0)</f>
        <v>118</v>
      </c>
      <c r="Z72" s="1" t="str">
        <f t="shared" si="4"/>
        <v>Song Kim</v>
      </c>
      <c r="AA72" s="36">
        <f t="shared" si="8"/>
        <v>118</v>
      </c>
      <c r="AC72" s="1">
        <v>0</v>
      </c>
    </row>
    <row r="73" spans="3:29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407</v>
      </c>
      <c r="Z73" s="1">
        <f t="shared" si="4"/>
        <v>0</v>
      </c>
      <c r="AA73" s="36">
        <f t="shared" si="8"/>
        <v>407</v>
      </c>
      <c r="AC73" s="1">
        <v>0</v>
      </c>
    </row>
    <row r="74" spans="1:29" ht="12.75">
      <c r="A74" s="7" t="s">
        <v>133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Z74" s="1">
        <f t="shared" si="4"/>
        <v>0</v>
      </c>
      <c r="AA74" s="36">
        <f t="shared" si="8"/>
        <v>0</v>
      </c>
      <c r="AC74" s="1">
        <v>0</v>
      </c>
    </row>
    <row r="75" spans="1:29" ht="12.75">
      <c r="A75" s="6" t="s">
        <v>88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89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90</v>
      </c>
      <c r="W75" s="14" t="s">
        <v>91</v>
      </c>
      <c r="Z75" s="1">
        <f t="shared" si="4"/>
        <v>0</v>
      </c>
      <c r="AA75" s="36">
        <v>0</v>
      </c>
      <c r="AC75" s="1">
        <v>0</v>
      </c>
    </row>
    <row r="76" spans="1:29" ht="12.75">
      <c r="A76" s="29">
        <v>1</v>
      </c>
      <c r="B76" s="15" t="s">
        <v>87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42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41</v>
      </c>
      <c r="W76" s="18">
        <f>IF(COUNT(L76,V76)&gt;0,SUM(L76,V76),0)</f>
        <v>83</v>
      </c>
      <c r="Z76" s="1" t="str">
        <f aca="true" t="shared" si="9" ref="Z76:Z107">B76</f>
        <v>Erin Culver</v>
      </c>
      <c r="AA76" s="36">
        <f aca="true" t="shared" si="10" ref="AA76:AA82">W76</f>
        <v>83</v>
      </c>
      <c r="AC76" s="1">
        <v>0</v>
      </c>
    </row>
    <row r="77" spans="1:29" ht="12.75">
      <c r="A77" s="29">
        <v>2</v>
      </c>
      <c r="B77" s="19" t="s">
        <v>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49</v>
      </c>
      <c r="W77" s="18">
        <f>IF(COUNT(L77,V77)&gt;0,SUM(L77,V77),0)</f>
        <v>96</v>
      </c>
      <c r="Z77" s="1" t="str">
        <f t="shared" si="9"/>
        <v>Ann-Marie Zahn</v>
      </c>
      <c r="AA77" s="36">
        <f t="shared" si="10"/>
        <v>96</v>
      </c>
      <c r="AC77" s="1">
        <v>0</v>
      </c>
    </row>
    <row r="78" spans="1:29" ht="12.75">
      <c r="A78" s="29">
        <v>3</v>
      </c>
      <c r="B78" s="19" t="s">
        <v>10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55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51</v>
      </c>
      <c r="W78" s="18">
        <f>IF(COUNT(L78,V78)&gt;0,SUM(L78,V78),0)</f>
        <v>106</v>
      </c>
      <c r="Z78" s="1" t="str">
        <f t="shared" si="9"/>
        <v>Anna Dunn</v>
      </c>
      <c r="AA78" s="36">
        <f t="shared" si="10"/>
        <v>106</v>
      </c>
      <c r="AC78" s="1">
        <v>0</v>
      </c>
    </row>
    <row r="79" spans="1:29" ht="12.75">
      <c r="A79" s="29">
        <v>4</v>
      </c>
      <c r="B79" s="19" t="s">
        <v>11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52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53</v>
      </c>
      <c r="W79" s="18">
        <f>IF(COUNT(L79,V79)&gt;0,SUM(L79,V79),0)</f>
        <v>105</v>
      </c>
      <c r="Z79" s="1" t="str">
        <f t="shared" si="9"/>
        <v>Carolyn Dorn</v>
      </c>
      <c r="AA79" s="36">
        <f t="shared" si="10"/>
        <v>105</v>
      </c>
      <c r="AC79" s="1">
        <v>0</v>
      </c>
    </row>
    <row r="80" spans="1:29" ht="12.75">
      <c r="A80" s="29">
        <v>5</v>
      </c>
      <c r="B80" s="19" t="s">
        <v>12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56</v>
      </c>
      <c r="W80" s="18">
        <f>IF(COUNT(L80,V80)&gt;0,SUM(L80,V80),0)</f>
        <v>122</v>
      </c>
      <c r="Z80" s="1" t="str">
        <f t="shared" si="9"/>
        <v>Katie Moore</v>
      </c>
      <c r="AA80" s="36">
        <f t="shared" si="10"/>
        <v>122</v>
      </c>
      <c r="AC80" s="1">
        <v>0</v>
      </c>
    </row>
    <row r="81" spans="3:29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390</v>
      </c>
      <c r="Z81" s="1">
        <f t="shared" si="9"/>
        <v>0</v>
      </c>
      <c r="AA81" s="36">
        <f t="shared" si="10"/>
        <v>390</v>
      </c>
      <c r="AC81" s="1">
        <v>0</v>
      </c>
    </row>
    <row r="82" spans="1:29" ht="12.75">
      <c r="A82" s="7" t="s">
        <v>134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Z82" s="1">
        <f t="shared" si="9"/>
        <v>0</v>
      </c>
      <c r="AA82" s="36">
        <f t="shared" si="10"/>
        <v>0</v>
      </c>
      <c r="AC82" s="1">
        <v>0</v>
      </c>
    </row>
    <row r="83" spans="1:29" ht="12.75">
      <c r="A83" s="6" t="s">
        <v>88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89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90</v>
      </c>
      <c r="W83" s="14" t="s">
        <v>91</v>
      </c>
      <c r="Z83" s="1">
        <f t="shared" si="9"/>
        <v>0</v>
      </c>
      <c r="AA83" s="36">
        <v>0</v>
      </c>
      <c r="AC83" s="1">
        <v>0</v>
      </c>
    </row>
    <row r="84" spans="1:29" ht="12.75">
      <c r="A84" s="29">
        <v>1</v>
      </c>
      <c r="B84" s="15" t="s">
        <v>50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42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42</v>
      </c>
      <c r="W84" s="18">
        <f>IF(COUNT(L84,V84)&gt;0,SUM(L84,V84),0)</f>
        <v>84</v>
      </c>
      <c r="Z84" s="1" t="str">
        <f t="shared" si="9"/>
        <v>Loren Skibba</v>
      </c>
      <c r="AA84" s="36">
        <f aca="true" t="shared" si="11" ref="AA84:AA90">W84</f>
        <v>84</v>
      </c>
      <c r="AC84" s="1">
        <v>0</v>
      </c>
    </row>
    <row r="85" spans="1:29" ht="12.75">
      <c r="A85" s="29">
        <v>2</v>
      </c>
      <c r="B85" s="19" t="s">
        <v>51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48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40</v>
      </c>
      <c r="W85" s="18">
        <f>IF(COUNT(L85,V85)&gt;0,SUM(L85,V85),0)</f>
        <v>88</v>
      </c>
      <c r="Z85" s="1" t="str">
        <f t="shared" si="9"/>
        <v>Sheenagh Cleary</v>
      </c>
      <c r="AA85" s="36">
        <f t="shared" si="11"/>
        <v>88</v>
      </c>
      <c r="AC85" s="1">
        <v>0</v>
      </c>
    </row>
    <row r="86" spans="1:29" ht="12.75">
      <c r="A86" s="29">
        <v>3</v>
      </c>
      <c r="B86" s="19" t="s">
        <v>52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45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53</v>
      </c>
      <c r="W86" s="18">
        <f>IF(COUNT(L86,V86)&gt;0,SUM(L86,V86),0)</f>
        <v>98</v>
      </c>
      <c r="Z86" s="1" t="str">
        <f t="shared" si="9"/>
        <v>Kelly Wassarman</v>
      </c>
      <c r="AA86" s="36">
        <f t="shared" si="11"/>
        <v>98</v>
      </c>
      <c r="AC86" s="1">
        <v>0</v>
      </c>
    </row>
    <row r="87" spans="1:29" ht="12.75">
      <c r="A87" s="29">
        <v>4</v>
      </c>
      <c r="B87" s="19" t="s">
        <v>53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44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41</v>
      </c>
      <c r="W87" s="18">
        <f>IF(COUNT(L87,V87)&gt;0,SUM(L87,V87),0)</f>
        <v>85</v>
      </c>
      <c r="Z87" s="1" t="str">
        <f t="shared" si="9"/>
        <v>Hunter Schultz</v>
      </c>
      <c r="AA87" s="36">
        <f t="shared" si="11"/>
        <v>85</v>
      </c>
      <c r="AC87" s="1">
        <v>0</v>
      </c>
    </row>
    <row r="88" spans="1:29" ht="12.75">
      <c r="A88" s="29">
        <v>5</v>
      </c>
      <c r="B88" s="19" t="s">
        <v>54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51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52</v>
      </c>
      <c r="W88" s="18">
        <f>IF(COUNT(L88,V88)&gt;0,SUM(L88,V88),0)</f>
        <v>103</v>
      </c>
      <c r="Z88" s="1" t="str">
        <f t="shared" si="9"/>
        <v>Alexis Thomas</v>
      </c>
      <c r="AA88" s="36">
        <f t="shared" si="11"/>
        <v>103</v>
      </c>
      <c r="AC88" s="1">
        <v>0</v>
      </c>
    </row>
    <row r="89" spans="3:29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355</v>
      </c>
      <c r="Z89" s="1">
        <f t="shared" si="9"/>
        <v>0</v>
      </c>
      <c r="AA89" s="36">
        <f t="shared" si="11"/>
        <v>355</v>
      </c>
      <c r="AC89" s="1">
        <v>0</v>
      </c>
    </row>
    <row r="90" spans="1:29" ht="12.75">
      <c r="A90" s="7" t="s">
        <v>135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Z90" s="1">
        <f t="shared" si="9"/>
        <v>0</v>
      </c>
      <c r="AA90" s="36">
        <f t="shared" si="11"/>
        <v>0</v>
      </c>
      <c r="AC90" s="1">
        <v>0</v>
      </c>
    </row>
    <row r="91" spans="1:29" ht="12.75">
      <c r="A91" s="6" t="s">
        <v>88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89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90</v>
      </c>
      <c r="W91" s="14" t="s">
        <v>91</v>
      </c>
      <c r="Z91" s="1">
        <f t="shared" si="9"/>
        <v>0</v>
      </c>
      <c r="AA91" s="36">
        <v>0</v>
      </c>
      <c r="AC91" s="1">
        <v>0</v>
      </c>
    </row>
    <row r="92" spans="1:29" ht="12.75">
      <c r="A92" s="29">
        <v>1</v>
      </c>
      <c r="B92" s="15" t="s">
        <v>36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47</v>
      </c>
      <c r="W92" s="18">
        <f>IF(COUNT(L92,V92)&gt;0,SUM(L92,V92),0)</f>
        <v>90</v>
      </c>
      <c r="Z92" s="1" t="str">
        <f t="shared" si="9"/>
        <v>Maddie McCue</v>
      </c>
      <c r="AA92" s="36">
        <f aca="true" t="shared" si="12" ref="AA92:AA98">W92</f>
        <v>90</v>
      </c>
      <c r="AC92" s="1">
        <v>0</v>
      </c>
    </row>
    <row r="93" spans="1:29" ht="12.75">
      <c r="A93" s="29">
        <v>2</v>
      </c>
      <c r="B93" s="19" t="s">
        <v>37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46</v>
      </c>
      <c r="W93" s="18">
        <f>IF(COUNT(L93,V93)&gt;0,SUM(L93,V93),0)</f>
        <v>97</v>
      </c>
      <c r="Z93" s="1" t="str">
        <f t="shared" si="9"/>
        <v>Chey Ann Knudsen</v>
      </c>
      <c r="AA93" s="36">
        <f t="shared" si="12"/>
        <v>97</v>
      </c>
      <c r="AC93" s="1">
        <v>0</v>
      </c>
    </row>
    <row r="94" spans="1:29" ht="12.75">
      <c r="A94" s="29">
        <v>3</v>
      </c>
      <c r="B94" s="19" t="s">
        <v>38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50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49</v>
      </c>
      <c r="W94" s="18">
        <f>IF(COUNT(L94,V94)&gt;0,SUM(L94,V94),0)</f>
        <v>99</v>
      </c>
      <c r="Z94" s="1" t="str">
        <f t="shared" si="9"/>
        <v>Courtney Terrill</v>
      </c>
      <c r="AA94" s="36">
        <f t="shared" si="12"/>
        <v>99</v>
      </c>
      <c r="AC94" s="1">
        <v>0</v>
      </c>
    </row>
    <row r="95" spans="1:29" ht="12.75">
      <c r="A95" s="29">
        <v>4</v>
      </c>
      <c r="B95" s="19" t="s">
        <v>39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52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54</v>
      </c>
      <c r="W95" s="18">
        <f>IF(COUNT(L95,V95)&gt;0,SUM(L95,V95),0)</f>
        <v>106</v>
      </c>
      <c r="Z95" s="1" t="str">
        <f t="shared" si="9"/>
        <v>Natalie Gunnink</v>
      </c>
      <c r="AA95" s="36">
        <f t="shared" si="12"/>
        <v>106</v>
      </c>
      <c r="AC95" s="1">
        <v>0</v>
      </c>
    </row>
    <row r="96" spans="1:29" ht="12.75">
      <c r="A96" s="29">
        <v>5</v>
      </c>
      <c r="B96" s="19" t="s">
        <v>40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61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55</v>
      </c>
      <c r="W96" s="18">
        <f>IF(COUNT(L96,V96)&gt;0,SUM(L96,V96),0)</f>
        <v>116</v>
      </c>
      <c r="Z96" s="1" t="str">
        <f t="shared" si="9"/>
        <v>Leah Foster</v>
      </c>
      <c r="AA96" s="36">
        <f t="shared" si="12"/>
        <v>116</v>
      </c>
      <c r="AC96" s="1">
        <v>0</v>
      </c>
    </row>
    <row r="97" spans="3:29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392</v>
      </c>
      <c r="Z97" s="1">
        <f t="shared" si="9"/>
        <v>0</v>
      </c>
      <c r="AA97" s="36">
        <f t="shared" si="12"/>
        <v>392</v>
      </c>
      <c r="AC97" s="1">
        <v>0</v>
      </c>
    </row>
    <row r="98" spans="1:29" ht="12.75">
      <c r="A98" s="7" t="s">
        <v>136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Z98" s="1">
        <f t="shared" si="9"/>
        <v>0</v>
      </c>
      <c r="AA98" s="36">
        <f t="shared" si="12"/>
        <v>0</v>
      </c>
      <c r="AC98" s="1">
        <v>0</v>
      </c>
    </row>
    <row r="99" spans="1:29" ht="12.75">
      <c r="A99" s="6" t="s">
        <v>88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89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90</v>
      </c>
      <c r="W99" s="14" t="s">
        <v>91</v>
      </c>
      <c r="Z99" s="1">
        <f t="shared" si="9"/>
        <v>0</v>
      </c>
      <c r="AA99" s="36">
        <v>0</v>
      </c>
      <c r="AC99" s="1">
        <v>0</v>
      </c>
    </row>
    <row r="100" spans="1:29" ht="12.75">
      <c r="A100" s="29">
        <v>1</v>
      </c>
      <c r="B100" s="15" t="s">
        <v>41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50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47</v>
      </c>
      <c r="W100" s="18">
        <f>IF(COUNT(L100,V100)&gt;0,SUM(L100,V100),0)</f>
        <v>97</v>
      </c>
      <c r="Z100" s="1" t="str">
        <f t="shared" si="9"/>
        <v>Mikayla Hauct</v>
      </c>
      <c r="AA100" s="36">
        <f aca="true" t="shared" si="13" ref="AA100:AA106">W100</f>
        <v>97</v>
      </c>
      <c r="AC100" s="1">
        <v>0</v>
      </c>
    </row>
    <row r="101" spans="1:30" ht="12.75">
      <c r="A101" s="29">
        <v>2</v>
      </c>
      <c r="B101" s="19" t="s">
        <v>42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65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60</v>
      </c>
      <c r="W101" s="18">
        <f>IF(COUNT(L101,V101)&gt;0,SUM(L101,V101),0)</f>
        <v>125</v>
      </c>
      <c r="Z101" s="1" t="str">
        <f t="shared" si="9"/>
        <v>Meredith Holt</v>
      </c>
      <c r="AA101" s="36">
        <f t="shared" si="13"/>
        <v>125</v>
      </c>
      <c r="AC101" s="1">
        <v>74</v>
      </c>
      <c r="AD101" s="1" t="s">
        <v>4</v>
      </c>
    </row>
    <row r="102" spans="1:30" ht="12.75">
      <c r="A102" s="29">
        <v>3</v>
      </c>
      <c r="B102" s="19" t="s">
        <v>43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53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54</v>
      </c>
      <c r="W102" s="18">
        <f>IF(COUNT(L102,V102)&gt;0,SUM(L102,V102),0)</f>
        <v>107</v>
      </c>
      <c r="Z102" s="1" t="str">
        <f t="shared" si="9"/>
        <v>Ione Dyer</v>
      </c>
      <c r="AA102" s="36">
        <f t="shared" si="13"/>
        <v>107</v>
      </c>
      <c r="AC102" s="1">
        <v>77</v>
      </c>
      <c r="AD102" s="1" t="s">
        <v>5</v>
      </c>
    </row>
    <row r="103" spans="1:30" ht="12.75">
      <c r="A103" s="29">
        <v>4</v>
      </c>
      <c r="B103" s="19" t="s">
        <v>44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53</v>
      </c>
      <c r="W103" s="18">
        <f>IF(COUNT(L103,V103)&gt;0,SUM(L103,V103),0)</f>
        <v>109</v>
      </c>
      <c r="Z103" s="1" t="str">
        <f t="shared" si="9"/>
        <v>Abby Stangle</v>
      </c>
      <c r="AA103" s="36">
        <f t="shared" si="13"/>
        <v>109</v>
      </c>
      <c r="AC103" s="1">
        <v>78</v>
      </c>
      <c r="AD103" s="1" t="s">
        <v>7</v>
      </c>
    </row>
    <row r="104" spans="1:30" ht="12.75">
      <c r="A104" s="29">
        <v>5</v>
      </c>
      <c r="B104" s="19" t="s">
        <v>45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57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63</v>
      </c>
      <c r="W104" s="18">
        <f>IF(COUNT(L104,V104)&gt;0,SUM(L104,V104),0)</f>
        <v>120</v>
      </c>
      <c r="Z104" s="1" t="str">
        <f t="shared" si="9"/>
        <v>McKenna Crossen</v>
      </c>
      <c r="AA104" s="36">
        <f t="shared" si="13"/>
        <v>120</v>
      </c>
      <c r="AC104" s="1">
        <v>78</v>
      </c>
      <c r="AD104" s="1" t="s">
        <v>8</v>
      </c>
    </row>
    <row r="105" spans="3:29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433</v>
      </c>
      <c r="Z105" s="1">
        <f t="shared" si="9"/>
        <v>0</v>
      </c>
      <c r="AA105" s="36">
        <f t="shared" si="13"/>
        <v>433</v>
      </c>
      <c r="AC105" s="1">
        <v>83</v>
      </c>
    </row>
    <row r="106" spans="1:30" ht="12.75">
      <c r="A106" s="7" t="s">
        <v>137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Z106" s="1">
        <f t="shared" si="9"/>
        <v>0</v>
      </c>
      <c r="AA106" s="36">
        <f t="shared" si="13"/>
        <v>0</v>
      </c>
      <c r="AC106" s="1">
        <v>84</v>
      </c>
      <c r="AD106" s="1" t="s">
        <v>6</v>
      </c>
    </row>
    <row r="107" spans="1:29" ht="12.75">
      <c r="A107" s="6" t="s">
        <v>88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89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90</v>
      </c>
      <c r="W107" s="14" t="s">
        <v>91</v>
      </c>
      <c r="Z107" s="1">
        <f t="shared" si="9"/>
        <v>0</v>
      </c>
      <c r="AA107" s="36">
        <v>0</v>
      </c>
      <c r="AC107" s="1">
        <v>85</v>
      </c>
    </row>
    <row r="108" spans="1:29" ht="12.75">
      <c r="A108" s="29">
        <v>1</v>
      </c>
      <c r="B108" s="15" t="s">
        <v>30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49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45</v>
      </c>
      <c r="W108" s="18">
        <f>IF(COUNT(L108,V108)&gt;0,SUM(L108,V108),0)</f>
        <v>94</v>
      </c>
      <c r="Z108" s="1" t="str">
        <f aca="true" t="shared" si="14" ref="Z108:Z139">B108</f>
        <v>Morgan McCorkle</v>
      </c>
      <c r="AA108" s="36">
        <f aca="true" t="shared" si="15" ref="AA108:AA114">W108</f>
        <v>94</v>
      </c>
      <c r="AC108" s="1">
        <v>85</v>
      </c>
    </row>
    <row r="109" spans="1:29" ht="12.75">
      <c r="A109" s="29">
        <v>2</v>
      </c>
      <c r="B109" s="19" t="s">
        <v>31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46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47</v>
      </c>
      <c r="W109" s="18">
        <f>IF(COUNT(L109,V109)&gt;0,SUM(L109,V109),0)</f>
        <v>93</v>
      </c>
      <c r="Z109" s="1" t="str">
        <f t="shared" si="14"/>
        <v>Jenny Johnson</v>
      </c>
      <c r="AA109" s="36">
        <f t="shared" si="15"/>
        <v>93</v>
      </c>
      <c r="AC109" s="1">
        <v>86</v>
      </c>
    </row>
    <row r="110" spans="1:29" ht="12.75">
      <c r="A110" s="29">
        <v>3</v>
      </c>
      <c r="B110" s="19" t="s">
        <v>32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46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41</v>
      </c>
      <c r="W110" s="18">
        <f>IF(COUNT(L110,V110)&gt;0,SUM(L110,V110),0)</f>
        <v>87</v>
      </c>
      <c r="Z110" s="1" t="str">
        <f t="shared" si="14"/>
        <v>Taylor McCorkle</v>
      </c>
      <c r="AA110" s="36">
        <f t="shared" si="15"/>
        <v>87</v>
      </c>
      <c r="AC110" s="1">
        <v>87</v>
      </c>
    </row>
    <row r="111" spans="1:29" ht="12.75">
      <c r="A111" s="29">
        <v>4</v>
      </c>
      <c r="B111" s="19" t="s">
        <v>33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56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50</v>
      </c>
      <c r="W111" s="18">
        <f>IF(COUNT(L111,V111)&gt;0,SUM(L111,V111),0)</f>
        <v>106</v>
      </c>
      <c r="Z111" s="1" t="str">
        <f t="shared" si="14"/>
        <v>Ashley Brechlin</v>
      </c>
      <c r="AA111" s="36">
        <f t="shared" si="15"/>
        <v>106</v>
      </c>
      <c r="AC111" s="1">
        <v>88</v>
      </c>
    </row>
    <row r="112" spans="1:29" ht="12.75">
      <c r="A112" s="29">
        <v>5</v>
      </c>
      <c r="B112" s="19" t="s">
        <v>34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65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64</v>
      </c>
      <c r="W112" s="18">
        <f>IF(COUNT(L112,V112)&gt;0,SUM(L112,V112),0)</f>
        <v>129</v>
      </c>
      <c r="Z112" s="1" t="str">
        <f t="shared" si="14"/>
        <v>Jessica Nankivil</v>
      </c>
      <c r="AA112" s="36">
        <f t="shared" si="15"/>
        <v>129</v>
      </c>
      <c r="AC112" s="1">
        <v>88</v>
      </c>
    </row>
    <row r="113" spans="3:29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197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380</v>
      </c>
      <c r="Z113" s="1">
        <f t="shared" si="14"/>
        <v>0</v>
      </c>
      <c r="AA113" s="36">
        <f t="shared" si="15"/>
        <v>380</v>
      </c>
      <c r="AC113" s="1">
        <v>89</v>
      </c>
    </row>
    <row r="114" spans="1:29" ht="12.75">
      <c r="A114" s="7" t="s">
        <v>123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Z114" s="1">
        <f t="shared" si="14"/>
        <v>0</v>
      </c>
      <c r="AA114" s="36">
        <f t="shared" si="15"/>
        <v>0</v>
      </c>
      <c r="AC114" s="1">
        <v>89</v>
      </c>
    </row>
    <row r="115" spans="1:29" ht="12.75">
      <c r="A115" s="6" t="s">
        <v>88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89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90</v>
      </c>
      <c r="W115" s="14" t="s">
        <v>91</v>
      </c>
      <c r="Z115" s="1">
        <f t="shared" si="14"/>
        <v>0</v>
      </c>
      <c r="AA115" s="36">
        <v>0</v>
      </c>
      <c r="AC115" s="1">
        <v>90</v>
      </c>
    </row>
    <row r="116" spans="1:29" ht="12.75">
      <c r="A116" s="29">
        <v>1</v>
      </c>
      <c r="B116" s="15" t="s">
        <v>124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46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51</v>
      </c>
      <c r="W116" s="18">
        <f>IF(COUNT(L116,V116)&gt;0,SUM(L116,V116),0)</f>
        <v>97</v>
      </c>
      <c r="Z116" s="1" t="str">
        <f t="shared" si="14"/>
        <v>Shania Steen</v>
      </c>
      <c r="AA116" s="36">
        <f aca="true" t="shared" si="16" ref="AA116:AA122">W116</f>
        <v>97</v>
      </c>
      <c r="AC116" s="1">
        <v>90</v>
      </c>
    </row>
    <row r="117" spans="1:29" ht="12.75">
      <c r="A117" s="29">
        <v>2</v>
      </c>
      <c r="B117" s="19" t="s">
        <v>125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47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54</v>
      </c>
      <c r="W117" s="18">
        <f>IF(COUNT(L117,V117)&gt;0,SUM(L117,V117),0)</f>
        <v>101</v>
      </c>
      <c r="Z117" s="1" t="str">
        <f t="shared" si="14"/>
        <v>Amanda Pederson</v>
      </c>
      <c r="AA117" s="36">
        <f t="shared" si="16"/>
        <v>101</v>
      </c>
      <c r="AC117" s="1">
        <v>90</v>
      </c>
    </row>
    <row r="118" spans="1:29" ht="12.75">
      <c r="A118" s="29">
        <v>3</v>
      </c>
      <c r="B118" s="19" t="s">
        <v>126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49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46</v>
      </c>
      <c r="W118" s="18">
        <f>IF(COUNT(L118,V118)&gt;0,SUM(L118,V118),0)</f>
        <v>95</v>
      </c>
      <c r="Z118" s="1" t="str">
        <f t="shared" si="14"/>
        <v>Shania Vold</v>
      </c>
      <c r="AA118" s="36">
        <f t="shared" si="16"/>
        <v>95</v>
      </c>
      <c r="AC118" s="1">
        <v>91</v>
      </c>
    </row>
    <row r="119" spans="1:29" ht="12.75">
      <c r="A119" s="29">
        <v>4</v>
      </c>
      <c r="B119" s="19" t="s">
        <v>127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54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52</v>
      </c>
      <c r="W119" s="18">
        <f>IF(COUNT(L119,V119)&gt;0,SUM(L119,V119),0)</f>
        <v>106</v>
      </c>
      <c r="Z119" s="1" t="str">
        <f t="shared" si="14"/>
        <v>McKenzie Wilson</v>
      </c>
      <c r="AA119" s="36">
        <f t="shared" si="16"/>
        <v>106</v>
      </c>
      <c r="AC119" s="1">
        <v>91</v>
      </c>
    </row>
    <row r="120" spans="1:29" ht="12.75">
      <c r="A120" s="29">
        <v>5</v>
      </c>
      <c r="B120" s="19" t="s">
        <v>128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55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55</v>
      </c>
      <c r="W120" s="18">
        <f>IF(COUNT(L120,V120)&gt;0,SUM(L120,V120),0)</f>
        <v>110</v>
      </c>
      <c r="Z120" s="1" t="str">
        <f t="shared" si="14"/>
        <v>Aly Wedward</v>
      </c>
      <c r="AA120" s="36">
        <f t="shared" si="16"/>
        <v>110</v>
      </c>
      <c r="AC120" s="1">
        <v>91</v>
      </c>
    </row>
    <row r="121" spans="3:29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399</v>
      </c>
      <c r="Z121" s="1">
        <f t="shared" si="14"/>
        <v>0</v>
      </c>
      <c r="AA121" s="36">
        <f t="shared" si="16"/>
        <v>399</v>
      </c>
      <c r="AC121" s="1">
        <v>92</v>
      </c>
    </row>
    <row r="122" spans="1:29" ht="12.75">
      <c r="A122" s="7" t="s">
        <v>138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Z122" s="1">
        <f t="shared" si="14"/>
        <v>0</v>
      </c>
      <c r="AA122" s="36">
        <f t="shared" si="16"/>
        <v>0</v>
      </c>
      <c r="AC122" s="1">
        <v>93</v>
      </c>
    </row>
    <row r="123" spans="1:29" ht="12.75">
      <c r="A123" s="6" t="s">
        <v>88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89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90</v>
      </c>
      <c r="W123" s="14" t="s">
        <v>91</v>
      </c>
      <c r="Z123" s="1">
        <f t="shared" si="14"/>
        <v>0</v>
      </c>
      <c r="AA123" s="36">
        <v>0</v>
      </c>
      <c r="AC123" s="1">
        <v>93</v>
      </c>
    </row>
    <row r="124" spans="1:29" ht="12.75">
      <c r="A124" s="29">
        <v>1</v>
      </c>
      <c r="B124" s="15" t="s">
        <v>60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51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51</v>
      </c>
      <c r="W124" s="18">
        <f>IF(COUNT(L124,V124)&gt;0,SUM(L124,V124),0)</f>
        <v>102</v>
      </c>
      <c r="Z124" s="1" t="str">
        <f t="shared" si="14"/>
        <v>Taylor Lavine</v>
      </c>
      <c r="AA124" s="36">
        <f aca="true" t="shared" si="17" ref="AA124:AA130">W124</f>
        <v>102</v>
      </c>
      <c r="AC124" s="1">
        <v>93</v>
      </c>
    </row>
    <row r="125" spans="1:29" ht="12.75">
      <c r="A125" s="29">
        <v>2</v>
      </c>
      <c r="B125" s="19" t="s">
        <v>61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46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52</v>
      </c>
      <c r="W125" s="18">
        <f>IF(COUNT(L125,V125)&gt;0,SUM(L125,V125),0)</f>
        <v>98</v>
      </c>
      <c r="Z125" s="1" t="str">
        <f t="shared" si="14"/>
        <v>Ally Tiltrum</v>
      </c>
      <c r="AA125" s="36">
        <f t="shared" si="17"/>
        <v>98</v>
      </c>
      <c r="AC125" s="1">
        <v>93</v>
      </c>
    </row>
    <row r="126" spans="1:29" ht="12.75">
      <c r="A126" s="29">
        <v>3</v>
      </c>
      <c r="B126" s="19" t="s">
        <v>62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57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54</v>
      </c>
      <c r="W126" s="18">
        <f>IF(COUNT(L126,V126)&gt;0,SUM(L126,V126),0)</f>
        <v>111</v>
      </c>
      <c r="Z126" s="1" t="str">
        <f t="shared" si="14"/>
        <v>Allie Bolgrihn</v>
      </c>
      <c r="AA126" s="36">
        <f t="shared" si="17"/>
        <v>111</v>
      </c>
      <c r="AC126" s="1">
        <v>94</v>
      </c>
    </row>
    <row r="127" spans="1:29" ht="12.75">
      <c r="A127" s="29">
        <v>4</v>
      </c>
      <c r="B127" s="19" t="s">
        <v>63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57</v>
      </c>
      <c r="W127" s="18">
        <f>IF(COUNT(L127,V127)&gt;0,SUM(L127,V127),0)</f>
        <v>113</v>
      </c>
      <c r="Z127" s="1" t="str">
        <f t="shared" si="14"/>
        <v>Taylor Oehrlein</v>
      </c>
      <c r="AA127" s="36">
        <f t="shared" si="17"/>
        <v>113</v>
      </c>
      <c r="AC127" s="1">
        <v>94</v>
      </c>
    </row>
    <row r="128" spans="1:29" ht="12.75">
      <c r="A128" s="29">
        <v>5</v>
      </c>
      <c r="B128" s="19" t="s">
        <v>64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51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54</v>
      </c>
      <c r="W128" s="18">
        <f>IF(COUNT(L128,V128)&gt;0,SUM(L128,V128),0)</f>
        <v>105</v>
      </c>
      <c r="Z128" s="1" t="str">
        <f t="shared" si="14"/>
        <v>Sydney Hoekstra</v>
      </c>
      <c r="AA128" s="36">
        <f t="shared" si="17"/>
        <v>105</v>
      </c>
      <c r="AC128" s="1">
        <v>94</v>
      </c>
    </row>
    <row r="129" spans="3:29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416</v>
      </c>
      <c r="Z129" s="1">
        <f t="shared" si="14"/>
        <v>0</v>
      </c>
      <c r="AA129" s="36">
        <f t="shared" si="17"/>
        <v>416</v>
      </c>
      <c r="AC129" s="1">
        <v>95</v>
      </c>
    </row>
    <row r="130" spans="1:29" ht="12.75">
      <c r="A130" s="7" t="s">
        <v>139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Z130" s="1">
        <f t="shared" si="14"/>
        <v>0</v>
      </c>
      <c r="AA130" s="36">
        <f t="shared" si="17"/>
        <v>0</v>
      </c>
      <c r="AC130" s="1">
        <v>95</v>
      </c>
    </row>
    <row r="131" spans="1:29" ht="12.75">
      <c r="A131" s="6" t="s">
        <v>88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89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90</v>
      </c>
      <c r="W131" s="14" t="s">
        <v>91</v>
      </c>
      <c r="Z131" s="1">
        <f t="shared" si="14"/>
        <v>0</v>
      </c>
      <c r="AA131" s="36">
        <v>0</v>
      </c>
      <c r="AC131" s="1">
        <v>96</v>
      </c>
    </row>
    <row r="132" spans="1:29" ht="12.75">
      <c r="A132" s="29">
        <v>1</v>
      </c>
      <c r="B132" s="15" t="s">
        <v>18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41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37</v>
      </c>
      <c r="W132" s="18">
        <f>IF(COUNT(L132,V132)&gt;0,SUM(L132,V132),0)</f>
        <v>78</v>
      </c>
      <c r="Z132" s="1" t="str">
        <f t="shared" si="14"/>
        <v>Jessica Reinecke</v>
      </c>
      <c r="AA132" s="36">
        <f aca="true" t="shared" si="18" ref="AA132:AA138">W132</f>
        <v>78</v>
      </c>
      <c r="AC132" s="1">
        <v>96</v>
      </c>
    </row>
    <row r="133" spans="1:29" ht="12.75">
      <c r="A133" s="29">
        <v>2</v>
      </c>
      <c r="B133" s="19" t="s">
        <v>19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45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45</v>
      </c>
      <c r="W133" s="18">
        <f>IF(COUNT(L133,V133)&gt;0,SUM(L133,V133),0)</f>
        <v>90</v>
      </c>
      <c r="Z133" s="1" t="str">
        <f t="shared" si="14"/>
        <v>Bailey Smith</v>
      </c>
      <c r="AA133" s="36">
        <f t="shared" si="18"/>
        <v>90</v>
      </c>
      <c r="AC133" s="1">
        <v>96</v>
      </c>
    </row>
    <row r="134" spans="1:29" ht="12.75">
      <c r="A134" s="29">
        <v>3</v>
      </c>
      <c r="B134" s="19" t="s">
        <v>46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44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49</v>
      </c>
      <c r="W134" s="18">
        <f>IF(COUNT(L134,V134)&gt;0,SUM(L134,V134),0)</f>
        <v>93</v>
      </c>
      <c r="Z134" s="1" t="str">
        <f t="shared" si="14"/>
        <v>Rachel Hernandez</v>
      </c>
      <c r="AA134" s="36">
        <f t="shared" si="18"/>
        <v>93</v>
      </c>
      <c r="AC134" s="1">
        <v>97</v>
      </c>
    </row>
    <row r="135" spans="1:29" ht="12.75">
      <c r="A135" s="29">
        <v>4</v>
      </c>
      <c r="B135" s="19" t="s">
        <v>47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51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48</v>
      </c>
      <c r="W135" s="18">
        <f>IF(COUNT(L135,V135)&gt;0,SUM(L135,V135),0)</f>
        <v>99</v>
      </c>
      <c r="Z135" s="1" t="str">
        <f t="shared" si="14"/>
        <v>Emily Opsal</v>
      </c>
      <c r="AA135" s="36">
        <f t="shared" si="18"/>
        <v>99</v>
      </c>
      <c r="AC135" s="1">
        <v>97</v>
      </c>
    </row>
    <row r="136" spans="1:29" ht="12.75">
      <c r="A136" s="29">
        <v>5</v>
      </c>
      <c r="B136" s="19" t="s">
        <v>48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43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47</v>
      </c>
      <c r="W136" s="18">
        <f>IF(COUNT(L136,V136)&gt;0,SUM(L136,V136),0)</f>
        <v>90</v>
      </c>
      <c r="Z136" s="1" t="str">
        <f t="shared" si="14"/>
        <v>Hanna Rebholz</v>
      </c>
      <c r="AA136" s="36">
        <f t="shared" si="18"/>
        <v>90</v>
      </c>
      <c r="AC136" s="1">
        <v>98</v>
      </c>
    </row>
    <row r="137" spans="3:29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351</v>
      </c>
      <c r="Z137" s="1">
        <f t="shared" si="14"/>
        <v>0</v>
      </c>
      <c r="AA137" s="36">
        <f t="shared" si="18"/>
        <v>351</v>
      </c>
      <c r="AC137" s="1">
        <v>98</v>
      </c>
    </row>
    <row r="138" spans="1:29" ht="12.75">
      <c r="A138" s="7" t="s">
        <v>140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Z138" s="1">
        <f t="shared" si="14"/>
        <v>0</v>
      </c>
      <c r="AA138" s="36">
        <f t="shared" si="18"/>
        <v>0</v>
      </c>
      <c r="AC138" s="1">
        <v>98</v>
      </c>
    </row>
    <row r="139" spans="1:29" ht="12.75">
      <c r="A139" s="6" t="s">
        <v>88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89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90</v>
      </c>
      <c r="W139" s="14" t="s">
        <v>91</v>
      </c>
      <c r="Z139" s="1">
        <f t="shared" si="14"/>
        <v>0</v>
      </c>
      <c r="AA139" s="36">
        <v>0</v>
      </c>
      <c r="AC139" s="1">
        <v>99</v>
      </c>
    </row>
    <row r="140" spans="1:29" ht="12.75">
      <c r="A140" s="29">
        <v>1</v>
      </c>
      <c r="B140" s="15" t="s">
        <v>25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48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56</v>
      </c>
      <c r="W140" s="18">
        <f>IF(COUNT(L140,V140)&gt;0,SUM(L140,V140),0)</f>
        <v>104</v>
      </c>
      <c r="Z140" s="1" t="str">
        <f aca="true" t="shared" si="19" ref="Z140:Z157">B140</f>
        <v>Alyssa Knight</v>
      </c>
      <c r="AA140" s="36">
        <f aca="true" t="shared" si="20" ref="AA140:AA146">W140</f>
        <v>104</v>
      </c>
      <c r="AC140" s="1">
        <v>99</v>
      </c>
    </row>
    <row r="141" spans="1:29" ht="12.75">
      <c r="A141" s="29">
        <v>2</v>
      </c>
      <c r="B141" s="19" t="s">
        <v>26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49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55</v>
      </c>
      <c r="W141" s="18">
        <f>IF(COUNT(L141,V141)&gt;0,SUM(L141,V141),0)</f>
        <v>104</v>
      </c>
      <c r="Z141" s="1" t="str">
        <f t="shared" si="19"/>
        <v>Mallory Leppla</v>
      </c>
      <c r="AA141" s="36">
        <f t="shared" si="20"/>
        <v>104</v>
      </c>
      <c r="AC141" s="1">
        <v>99</v>
      </c>
    </row>
    <row r="142" spans="1:29" ht="12.75">
      <c r="A142" s="29">
        <v>3</v>
      </c>
      <c r="B142" s="19" t="s">
        <v>27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43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50</v>
      </c>
      <c r="W142" s="18">
        <f>IF(COUNT(L142,V142)&gt;0,SUM(L142,V142),0)</f>
        <v>93</v>
      </c>
      <c r="Z142" s="1" t="str">
        <f t="shared" si="19"/>
        <v>Aisia Ackard</v>
      </c>
      <c r="AA142" s="36">
        <f t="shared" si="20"/>
        <v>93</v>
      </c>
      <c r="AC142" s="1">
        <v>99</v>
      </c>
    </row>
    <row r="143" spans="1:29" ht="12.75">
      <c r="A143" s="29">
        <v>4</v>
      </c>
      <c r="B143" s="19" t="s">
        <v>28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53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54</v>
      </c>
      <c r="W143" s="18">
        <f>IF(COUNT(L143,V143)&gt;0,SUM(L143,V143),0)</f>
        <v>107</v>
      </c>
      <c r="Z143" s="1" t="str">
        <f t="shared" si="19"/>
        <v>Sara Quinn</v>
      </c>
      <c r="AA143" s="36">
        <f t="shared" si="20"/>
        <v>107</v>
      </c>
      <c r="AC143" s="1">
        <v>99</v>
      </c>
    </row>
    <row r="144" spans="1:29" ht="12.75">
      <c r="A144" s="29">
        <v>5</v>
      </c>
      <c r="B144" s="19" t="s">
        <v>29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56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57</v>
      </c>
      <c r="W144" s="18">
        <f>IF(COUNT(L144,V144)&gt;0,SUM(L144,V144),0)</f>
        <v>113</v>
      </c>
      <c r="Z144" s="1" t="str">
        <f t="shared" si="19"/>
        <v>Halle Murray</v>
      </c>
      <c r="AA144" s="36">
        <f t="shared" si="20"/>
        <v>113</v>
      </c>
      <c r="AC144" s="1">
        <v>101</v>
      </c>
    </row>
    <row r="145" spans="3:29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408</v>
      </c>
      <c r="Z145" s="1">
        <f t="shared" si="19"/>
        <v>0</v>
      </c>
      <c r="AA145" s="36">
        <f t="shared" si="20"/>
        <v>408</v>
      </c>
      <c r="AC145" s="1">
        <v>101</v>
      </c>
    </row>
    <row r="146" spans="1:29" ht="12.75">
      <c r="A146" s="7" t="s">
        <v>49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Z146" s="1">
        <f t="shared" si="19"/>
        <v>0</v>
      </c>
      <c r="AA146" s="36">
        <f t="shared" si="20"/>
        <v>0</v>
      </c>
      <c r="AC146" s="1">
        <v>101</v>
      </c>
    </row>
    <row r="147" spans="1:29" ht="12.75">
      <c r="A147" s="6" t="s">
        <v>88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89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90</v>
      </c>
      <c r="W147" s="14" t="s">
        <v>91</v>
      </c>
      <c r="Z147" s="1">
        <f t="shared" si="19"/>
        <v>0</v>
      </c>
      <c r="AA147" s="36">
        <v>0</v>
      </c>
      <c r="AC147" s="1">
        <v>102</v>
      </c>
    </row>
    <row r="148" spans="1:29" ht="12.75">
      <c r="A148" s="29">
        <v>1</v>
      </c>
      <c r="B148" s="15" t="s">
        <v>85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45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44</v>
      </c>
      <c r="W148" s="18">
        <f>IF(COUNT(L148,V148)&gt;0,SUM(L148,V148),0)</f>
        <v>89</v>
      </c>
      <c r="Z148" s="1" t="str">
        <f t="shared" si="19"/>
        <v>Meggie Acker (MID)</v>
      </c>
      <c r="AA148" s="36">
        <f aca="true" t="shared" si="21" ref="AA148:AA154">W148</f>
        <v>89</v>
      </c>
      <c r="AC148" s="1">
        <v>102</v>
      </c>
    </row>
    <row r="149" spans="1:29" ht="12.75">
      <c r="A149" s="29">
        <v>2</v>
      </c>
      <c r="B149" s="19" t="s">
        <v>86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46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50</v>
      </c>
      <c r="W149" s="18">
        <f>IF(COUNT(L149,V149)&gt;0,SUM(L149,V149),0)</f>
        <v>96</v>
      </c>
      <c r="Z149" s="1" t="str">
        <f t="shared" si="19"/>
        <v>Stephanie Staed (ND)</v>
      </c>
      <c r="AA149" s="36">
        <f t="shared" si="21"/>
        <v>96</v>
      </c>
      <c r="AC149" s="1">
        <v>103</v>
      </c>
    </row>
    <row r="150" spans="1:29" ht="12.75">
      <c r="A150" s="29">
        <v>3</v>
      </c>
      <c r="B150" s="19" t="s">
        <v>35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50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56</v>
      </c>
      <c r="W150" s="18">
        <f>IF(COUNT(L150,V150)&gt;0,SUM(L150,V150),0)</f>
        <v>106</v>
      </c>
      <c r="Z150" s="1" t="str">
        <f t="shared" si="19"/>
        <v>Olivia Davis (ORG)</v>
      </c>
      <c r="AA150" s="36">
        <f t="shared" si="21"/>
        <v>106</v>
      </c>
      <c r="AC150" s="1">
        <v>103</v>
      </c>
    </row>
    <row r="151" spans="1:29" ht="12.75">
      <c r="A151" s="29">
        <v>4</v>
      </c>
      <c r="B151" s="19" t="s">
        <v>3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48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53</v>
      </c>
      <c r="W151" s="18">
        <f>IF(COUNT(L151,V151)&gt;0,SUM(L151,V151),0)</f>
        <v>101</v>
      </c>
      <c r="Z151" s="1" t="str">
        <f t="shared" si="19"/>
        <v>Amanda Holman (veron)</v>
      </c>
      <c r="AA151" s="36">
        <f t="shared" si="21"/>
        <v>101</v>
      </c>
      <c r="AC151" s="1">
        <v>103</v>
      </c>
    </row>
    <row r="152" spans="1:29" ht="12.75">
      <c r="A152" s="29">
        <v>5</v>
      </c>
      <c r="B152" s="19" t="s">
        <v>0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48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61</v>
      </c>
      <c r="W152" s="18">
        <f>IF(COUNT(L152,V152)&gt;0,SUM(L152,V152),0)</f>
        <v>109</v>
      </c>
      <c r="Z152" s="1" t="str">
        <f t="shared" si="19"/>
        <v>Carmen Cruz (EHS)</v>
      </c>
      <c r="AA152" s="36">
        <f t="shared" si="21"/>
        <v>109</v>
      </c>
      <c r="AC152" s="1">
        <v>104</v>
      </c>
    </row>
    <row r="153" spans="3:29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392</v>
      </c>
      <c r="Z153" s="1">
        <f t="shared" si="19"/>
        <v>0</v>
      </c>
      <c r="AA153" s="36">
        <f t="shared" si="21"/>
        <v>392</v>
      </c>
      <c r="AC153" s="1">
        <v>104</v>
      </c>
    </row>
    <row r="154" spans="1:29" ht="12.75">
      <c r="A154" s="7" t="s">
        <v>49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Z154" s="1">
        <f t="shared" si="19"/>
        <v>0</v>
      </c>
      <c r="AA154" s="36">
        <f t="shared" si="21"/>
        <v>0</v>
      </c>
      <c r="AC154" s="1">
        <v>105</v>
      </c>
    </row>
    <row r="155" spans="1:29" ht="12.75">
      <c r="A155" s="6" t="s">
        <v>88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89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90</v>
      </c>
      <c r="W155" s="14" t="s">
        <v>91</v>
      </c>
      <c r="Z155" s="1">
        <f t="shared" si="19"/>
        <v>0</v>
      </c>
      <c r="AA155" s="36">
        <v>0</v>
      </c>
      <c r="AC155" s="1">
        <v>105</v>
      </c>
    </row>
    <row r="156" spans="1:29" ht="12.75">
      <c r="A156" s="29">
        <v>1</v>
      </c>
      <c r="B156" s="15" t="s">
        <v>1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51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56</v>
      </c>
      <c r="W156" s="18">
        <f>IF(COUNT(L156,V156)&gt;0,SUM(L156,V156),0)</f>
        <v>107</v>
      </c>
      <c r="Z156" s="1" t="str">
        <f t="shared" si="19"/>
        <v>Natalie Myers (EHS)</v>
      </c>
      <c r="AA156" s="36">
        <f aca="true" t="shared" si="22" ref="AA156:AA162">W156</f>
        <v>107</v>
      </c>
      <c r="AC156" s="1">
        <v>105</v>
      </c>
    </row>
    <row r="157" spans="1:29" ht="12.75">
      <c r="A157" s="29">
        <v>2</v>
      </c>
      <c r="B157" s="19" t="s">
        <v>2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66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67</v>
      </c>
      <c r="W157" s="18">
        <f>IF(COUNT(L157,V157)&gt;0,SUM(L157,V157),0)</f>
        <v>133</v>
      </c>
      <c r="Z157" s="1" t="str">
        <f t="shared" si="19"/>
        <v>Rachel Wahlin (EHS)</v>
      </c>
      <c r="AA157" s="36">
        <f t="shared" si="22"/>
        <v>133</v>
      </c>
      <c r="AC157" s="1">
        <v>106</v>
      </c>
    </row>
    <row r="158" spans="1:29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  <c r="AA158" s="36">
        <f t="shared" si="22"/>
        <v>0</v>
      </c>
      <c r="AC158" s="1">
        <v>106</v>
      </c>
    </row>
    <row r="159" spans="1:29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  <c r="AA159" s="36">
        <f t="shared" si="22"/>
        <v>0</v>
      </c>
      <c r="AC159" s="1">
        <v>106</v>
      </c>
    </row>
    <row r="160" spans="1:29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  <c r="AA160" s="36">
        <f t="shared" si="22"/>
        <v>0</v>
      </c>
      <c r="AC160" s="1">
        <v>106</v>
      </c>
    </row>
    <row r="161" spans="3:29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51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107</v>
      </c>
      <c r="AA161" s="36">
        <f t="shared" si="22"/>
        <v>107</v>
      </c>
      <c r="AC161" s="1">
        <v>106</v>
      </c>
    </row>
    <row r="162" spans="1:29" ht="12.75">
      <c r="A162" s="7" t="s">
        <v>94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AA162" s="36">
        <f t="shared" si="22"/>
        <v>0</v>
      </c>
      <c r="AC162" s="1">
        <v>106</v>
      </c>
    </row>
    <row r="163" spans="1:29" ht="12.75">
      <c r="A163" s="6" t="s">
        <v>88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89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90</v>
      </c>
      <c r="W163" s="14" t="s">
        <v>91</v>
      </c>
      <c r="AA163" s="36">
        <v>0</v>
      </c>
      <c r="AC163" s="1">
        <v>107</v>
      </c>
    </row>
    <row r="164" spans="1:29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  <c r="AA164" s="36">
        <f aca="true" t="shared" si="23" ref="AA164:AA209">W164</f>
        <v>0</v>
      </c>
      <c r="AC164" s="1">
        <v>107</v>
      </c>
    </row>
    <row r="165" spans="1:29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  <c r="AA165" s="36">
        <f t="shared" si="23"/>
        <v>0</v>
      </c>
      <c r="AC165" s="1">
        <v>107</v>
      </c>
    </row>
    <row r="166" spans="1:29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  <c r="AA166" s="36">
        <f t="shared" si="23"/>
        <v>0</v>
      </c>
      <c r="AC166" s="1">
        <v>107</v>
      </c>
    </row>
    <row r="167" spans="1:29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  <c r="AA167" s="36">
        <f t="shared" si="23"/>
        <v>0</v>
      </c>
      <c r="AC167" s="1">
        <v>107</v>
      </c>
    </row>
    <row r="168" spans="1:29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  <c r="AA168" s="36">
        <f t="shared" si="23"/>
        <v>0</v>
      </c>
      <c r="AC168" s="1">
        <v>108</v>
      </c>
    </row>
    <row r="169" spans="3:29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  <c r="AA169" s="36">
        <f t="shared" si="23"/>
        <v>0</v>
      </c>
      <c r="AC169" s="1">
        <v>109</v>
      </c>
    </row>
    <row r="170" spans="1:29" ht="12.75">
      <c r="A170" s="7" t="s">
        <v>95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AA170" s="36">
        <f t="shared" si="23"/>
        <v>0</v>
      </c>
      <c r="AC170" s="1">
        <v>109</v>
      </c>
    </row>
    <row r="171" spans="1:29" ht="12.75">
      <c r="A171" s="6" t="s">
        <v>88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89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90</v>
      </c>
      <c r="W171" s="14" t="s">
        <v>91</v>
      </c>
      <c r="AA171" s="36" t="str">
        <f t="shared" si="23"/>
        <v>Total</v>
      </c>
      <c r="AC171" s="1">
        <v>109</v>
      </c>
    </row>
    <row r="172" spans="1:29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  <c r="AA172" s="36">
        <f t="shared" si="23"/>
        <v>0</v>
      </c>
      <c r="AC172" s="1">
        <v>110</v>
      </c>
    </row>
    <row r="173" spans="1:29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  <c r="AA173" s="36">
        <f t="shared" si="23"/>
        <v>0</v>
      </c>
      <c r="AC173" s="1">
        <v>111</v>
      </c>
    </row>
    <row r="174" spans="1:29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  <c r="AA174" s="36">
        <f t="shared" si="23"/>
        <v>0</v>
      </c>
      <c r="AC174" s="1">
        <v>112</v>
      </c>
    </row>
    <row r="175" spans="1:29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  <c r="AA175" s="36">
        <f t="shared" si="23"/>
        <v>0</v>
      </c>
      <c r="AC175" s="1">
        <v>112</v>
      </c>
    </row>
    <row r="176" spans="1:29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  <c r="AA176" s="36">
        <f t="shared" si="23"/>
        <v>0</v>
      </c>
      <c r="AC176" s="1">
        <v>112</v>
      </c>
    </row>
    <row r="177" spans="3:29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  <c r="AA177" s="36">
        <f t="shared" si="23"/>
        <v>0</v>
      </c>
      <c r="AC177" s="1">
        <v>113</v>
      </c>
    </row>
    <row r="178" spans="1:29" ht="12.75">
      <c r="A178" s="7" t="s">
        <v>96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AA178" s="36">
        <f t="shared" si="23"/>
        <v>0</v>
      </c>
      <c r="AC178" s="1">
        <v>113</v>
      </c>
    </row>
    <row r="179" spans="1:29" ht="12.75">
      <c r="A179" s="6" t="s">
        <v>88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89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90</v>
      </c>
      <c r="W179" s="14" t="s">
        <v>91</v>
      </c>
      <c r="AA179" s="36" t="str">
        <f t="shared" si="23"/>
        <v>Total</v>
      </c>
      <c r="AC179" s="1">
        <v>116</v>
      </c>
    </row>
    <row r="180" spans="1:29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  <c r="AA180" s="36">
        <f t="shared" si="23"/>
        <v>0</v>
      </c>
      <c r="AC180" s="1">
        <v>118</v>
      </c>
    </row>
    <row r="181" spans="1:29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  <c r="AA181" s="36">
        <f t="shared" si="23"/>
        <v>0</v>
      </c>
      <c r="AC181" s="1">
        <v>119</v>
      </c>
    </row>
    <row r="182" spans="1:29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  <c r="AA182" s="36">
        <f t="shared" si="23"/>
        <v>0</v>
      </c>
      <c r="AC182" s="1">
        <v>122</v>
      </c>
    </row>
    <row r="183" spans="1:29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  <c r="AA183" s="36">
        <f t="shared" si="23"/>
        <v>0</v>
      </c>
      <c r="AC183" s="1">
        <v>128</v>
      </c>
    </row>
    <row r="184" spans="1:29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  <c r="AA184" s="36">
        <f t="shared" si="23"/>
        <v>0</v>
      </c>
      <c r="AC184" s="1">
        <v>129</v>
      </c>
    </row>
    <row r="185" spans="3:29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  <c r="AA185" s="36">
        <f t="shared" si="23"/>
        <v>0</v>
      </c>
      <c r="AC185" s="1">
        <v>132</v>
      </c>
    </row>
    <row r="186" spans="1:29" ht="12.75">
      <c r="A186" s="7" t="s">
        <v>97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AA186" s="36">
        <f t="shared" si="23"/>
        <v>0</v>
      </c>
      <c r="AC186" s="1">
        <v>133</v>
      </c>
    </row>
    <row r="187" spans="1:29" ht="12.75">
      <c r="A187" s="6" t="s">
        <v>88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89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90</v>
      </c>
      <c r="W187" s="14" t="s">
        <v>91</v>
      </c>
      <c r="AA187" s="36" t="str">
        <f t="shared" si="23"/>
        <v>Total</v>
      </c>
      <c r="AC187" s="1">
        <v>153</v>
      </c>
    </row>
    <row r="188" spans="1:29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  <c r="AA188" s="36">
        <f t="shared" si="23"/>
        <v>0</v>
      </c>
      <c r="AC188" s="1">
        <v>160</v>
      </c>
    </row>
    <row r="189" spans="1:29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  <c r="AA189" s="36">
        <f t="shared" si="23"/>
        <v>0</v>
      </c>
      <c r="AC189" s="1">
        <v>343</v>
      </c>
    </row>
    <row r="190" spans="1:29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  <c r="AA190" s="36">
        <f t="shared" si="23"/>
        <v>0</v>
      </c>
      <c r="AC190" s="1">
        <v>351</v>
      </c>
    </row>
    <row r="191" spans="1:29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  <c r="AA191" s="36">
        <f t="shared" si="23"/>
        <v>0</v>
      </c>
      <c r="AC191" s="1">
        <v>355</v>
      </c>
    </row>
    <row r="192" spans="1:29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  <c r="AA192" s="36">
        <f t="shared" si="23"/>
        <v>0</v>
      </c>
      <c r="AC192" s="1">
        <v>356</v>
      </c>
    </row>
    <row r="193" spans="3:29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  <c r="AA193" s="36">
        <f t="shared" si="23"/>
        <v>0</v>
      </c>
      <c r="AC193" s="1">
        <v>359</v>
      </c>
    </row>
    <row r="194" spans="1:29" ht="12.75">
      <c r="A194" s="7" t="s">
        <v>98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AA194" s="36">
        <f t="shared" si="23"/>
        <v>0</v>
      </c>
      <c r="AC194" s="1">
        <v>371</v>
      </c>
    </row>
    <row r="195" spans="1:29" ht="12.75">
      <c r="A195" s="6" t="s">
        <v>88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89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90</v>
      </c>
      <c r="W195" s="14" t="s">
        <v>91</v>
      </c>
      <c r="AA195" s="36" t="str">
        <f t="shared" si="23"/>
        <v>Total</v>
      </c>
      <c r="AC195" s="1">
        <v>380</v>
      </c>
    </row>
    <row r="196" spans="1:29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  <c r="AA196" s="36">
        <f t="shared" si="23"/>
        <v>0</v>
      </c>
      <c r="AC196" s="1">
        <v>390</v>
      </c>
    </row>
    <row r="197" spans="1:29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  <c r="AA197" s="36">
        <f t="shared" si="23"/>
        <v>0</v>
      </c>
      <c r="AC197" s="1">
        <v>392</v>
      </c>
    </row>
    <row r="198" spans="1:29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  <c r="AA198" s="36">
        <f t="shared" si="23"/>
        <v>0</v>
      </c>
      <c r="AC198" s="1">
        <v>392</v>
      </c>
    </row>
    <row r="199" spans="1:29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  <c r="AA199" s="36">
        <f t="shared" si="23"/>
        <v>0</v>
      </c>
      <c r="AC199" s="1">
        <v>399</v>
      </c>
    </row>
    <row r="200" spans="1:29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  <c r="AA200" s="36">
        <f t="shared" si="23"/>
        <v>0</v>
      </c>
      <c r="AC200" s="1">
        <v>407</v>
      </c>
    </row>
    <row r="201" spans="3:29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  <c r="AA201" s="36">
        <f t="shared" si="23"/>
        <v>0</v>
      </c>
      <c r="AC201" s="1">
        <v>408</v>
      </c>
    </row>
    <row r="202" spans="1:29" ht="12.75">
      <c r="A202" s="7" t="s">
        <v>99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AA202" s="36">
        <f t="shared" si="23"/>
        <v>0</v>
      </c>
      <c r="AC202" s="1">
        <v>416</v>
      </c>
    </row>
    <row r="203" spans="1:29" ht="12.75">
      <c r="A203" s="6" t="s">
        <v>88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89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90</v>
      </c>
      <c r="W203" s="14" t="s">
        <v>91</v>
      </c>
      <c r="AA203" s="36" t="str">
        <f t="shared" si="23"/>
        <v>Total</v>
      </c>
      <c r="AC203" s="1">
        <v>455</v>
      </c>
    </row>
    <row r="204" spans="1:29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  <c r="AA204" s="36">
        <f t="shared" si="23"/>
        <v>0</v>
      </c>
      <c r="AC204" s="1">
        <v>456</v>
      </c>
    </row>
    <row r="205" spans="1:29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  <c r="AA205" s="36">
        <f t="shared" si="23"/>
        <v>0</v>
      </c>
      <c r="AC205" s="1" t="s">
        <v>91</v>
      </c>
    </row>
    <row r="206" spans="1:29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  <c r="AA206" s="36">
        <f t="shared" si="23"/>
        <v>0</v>
      </c>
      <c r="AC206" s="1" t="s">
        <v>91</v>
      </c>
    </row>
    <row r="207" spans="1:29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  <c r="AA207" s="36">
        <f t="shared" si="23"/>
        <v>0</v>
      </c>
      <c r="AC207" s="1" t="s">
        <v>91</v>
      </c>
    </row>
    <row r="208" spans="1:29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  <c r="AA208" s="36">
        <f t="shared" si="23"/>
        <v>0</v>
      </c>
      <c r="AC208" s="1" t="s">
        <v>91</v>
      </c>
    </row>
    <row r="209" spans="3:29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  <c r="AA209" s="36">
        <f t="shared" si="23"/>
        <v>0</v>
      </c>
      <c r="AC209" s="1" t="s">
        <v>91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100</v>
      </c>
      <c r="B1" s="3" t="s">
        <v>92</v>
      </c>
      <c r="C1" s="4" t="s">
        <v>93</v>
      </c>
    </row>
    <row r="2" spans="1:3" ht="12.75">
      <c r="A2" s="30">
        <v>4</v>
      </c>
      <c r="B2" t="str">
        <f>IF('Automatic Scoresheet'!W41&gt;0,'Automatic Scoresheet'!A34,"")</f>
        <v>Edgewood</v>
      </c>
      <c r="C2" s="5">
        <f>IF(COUNTBLANK(B2)=0,'Automatic Scoresheet'!W41,"")</f>
        <v>343</v>
      </c>
    </row>
    <row r="3" spans="1:3" ht="12.75">
      <c r="A3" s="30">
        <v>16</v>
      </c>
      <c r="B3" t="str">
        <f>IF('Automatic Scoresheet'!W137&gt;0,'Automatic Scoresheet'!A130,"")</f>
        <v>Verona</v>
      </c>
      <c r="C3" s="5">
        <f>IF(COUNTBLANK(B3)=0,'Automatic Scoresheet'!W137,"")</f>
        <v>351</v>
      </c>
    </row>
    <row r="4" spans="1:3" ht="12.75">
      <c r="A4" s="30">
        <v>10</v>
      </c>
      <c r="B4" t="str">
        <f>IF('Automatic Scoresheet'!W89&gt;0,'Automatic Scoresheet'!A82,"")</f>
        <v>Middleton</v>
      </c>
      <c r="C4" s="5">
        <f>IF(COUNTBLANK(B4)=0,'Automatic Scoresheet'!W89,"")</f>
        <v>355</v>
      </c>
    </row>
    <row r="5" spans="1:3" ht="12.75">
      <c r="A5" s="30">
        <v>7</v>
      </c>
      <c r="B5" t="str">
        <f>IF('Automatic Scoresheet'!W65&gt;0,'Automatic Scoresheet'!A58,"")</f>
        <v>Madison Memorial</v>
      </c>
      <c r="C5" s="5">
        <f>IF(COUNTBLANK(B5)=0,'Automatic Scoresheet'!W65,"")</f>
        <v>356</v>
      </c>
    </row>
    <row r="6" spans="1:3" ht="12.75">
      <c r="A6" s="30">
        <v>5</v>
      </c>
      <c r="B6" t="str">
        <f>IF('Automatic Scoresheet'!W49&gt;0,'Automatic Scoresheet'!A42,"")</f>
        <v>Notre Dame</v>
      </c>
      <c r="C6" s="5">
        <f>IF(COUNTBLANK(B6)=0,'Automatic Scoresheet'!W49,"")</f>
        <v>359</v>
      </c>
    </row>
    <row r="7" spans="1:3" ht="12.75">
      <c r="A7" s="30">
        <v>6</v>
      </c>
      <c r="B7" t="str">
        <f>IF('Automatic Scoresheet'!W57&gt;0,'Automatic Scoresheet'!A50,"")</f>
        <v>Janesville Parker</v>
      </c>
      <c r="C7" s="5">
        <f>IF(COUNTBLANK(B7)=0,'Automatic Scoresheet'!W57,"")</f>
        <v>371</v>
      </c>
    </row>
    <row r="8" spans="1:3" ht="12.75">
      <c r="A8" s="30">
        <v>13</v>
      </c>
      <c r="B8" t="str">
        <f>IF('Automatic Scoresheet'!W113&gt;0,'Automatic Scoresheet'!A106,"")</f>
        <v>Oregon</v>
      </c>
      <c r="C8" s="5">
        <f>IF(COUNTBLANK(B8)=0,'Automatic Scoresheet'!W113,"")</f>
        <v>380</v>
      </c>
    </row>
    <row r="9" spans="1:3" ht="12.75">
      <c r="A9" s="30">
        <v>9</v>
      </c>
      <c r="B9" t="str">
        <f>IF('Automatic Scoresheet'!W81&gt;0,'Automatic Scoresheet'!A74,"")</f>
        <v>McFarland</v>
      </c>
      <c r="C9" s="5">
        <f>IF(COUNTBLANK(B9)=0,'Automatic Scoresheet'!W81,"")</f>
        <v>390</v>
      </c>
    </row>
    <row r="10" spans="1:3" ht="12.75">
      <c r="A10" s="30">
        <v>11</v>
      </c>
      <c r="B10" t="str">
        <f>IF('Automatic Scoresheet'!W97&gt;0,'Automatic Scoresheet'!A90,"")</f>
        <v>Milton</v>
      </c>
      <c r="C10" s="5">
        <f>IF(COUNTBLANK(B10)=0,'Automatic Scoresheet'!W97,"")</f>
        <v>392</v>
      </c>
    </row>
    <row r="11" spans="1:3" ht="12.75">
      <c r="A11" s="30">
        <v>14</v>
      </c>
      <c r="B11" t="str">
        <f>IF('Automatic Scoresheet'!W121&gt;0,'Automatic Scoresheet'!A114,"")</f>
        <v>Osseo Fairchild</v>
      </c>
      <c r="C11" s="5">
        <f>IF(COUNTBLANK(B11)=0,'Automatic Scoresheet'!W121,"")</f>
        <v>399</v>
      </c>
    </row>
    <row r="12" spans="1:3" ht="12.75">
      <c r="A12" s="30">
        <v>1</v>
      </c>
      <c r="B12" t="str">
        <f>IF('Automatic Scoresheet'!W17&gt;0,'Automatic Scoresheet'!A10,"")</f>
        <v>Cambridge</v>
      </c>
      <c r="C12" s="5">
        <f>IF(COUNTBLANK(B12)=0,'Automatic Scoresheet'!W17,"")</f>
        <v>407</v>
      </c>
    </row>
    <row r="13" spans="1:3" ht="12.75">
      <c r="A13" s="30">
        <v>8</v>
      </c>
      <c r="B13" t="str">
        <f>IF('Automatic Scoresheet'!W73&gt;0,'Automatic Scoresheet'!A66,"")</f>
        <v>Madison West</v>
      </c>
      <c r="C13" s="5">
        <f>IF(COUNTBLANK(B13)=0,'Automatic Scoresheet'!W73,"")</f>
        <v>407</v>
      </c>
    </row>
    <row r="14" spans="1:3" ht="12.75">
      <c r="A14" s="30">
        <v>15</v>
      </c>
      <c r="B14" t="str">
        <f>IF('Automatic Scoresheet'!W129&gt;0,'Automatic Scoresheet'!A122,"")</f>
        <v>Sun Prairie</v>
      </c>
      <c r="C14" s="5">
        <f>IF(COUNTBLANK(B14)=0,'Automatic Scoresheet'!W129,"")</f>
        <v>416</v>
      </c>
    </row>
    <row r="15" spans="1:3" ht="12.75">
      <c r="A15" s="30">
        <v>12</v>
      </c>
      <c r="B15" t="str">
        <f>IF('Automatic Scoresheet'!W105&gt;0,'Automatic Scoresheet'!A98,"")</f>
        <v>Monona Grove</v>
      </c>
      <c r="C15" s="5">
        <f>IF(COUNTBLANK(B15)=0,'Automatic Scoresheet'!W105,"")</f>
        <v>433</v>
      </c>
    </row>
    <row r="16" spans="1:3" ht="12.75">
      <c r="A16" s="30">
        <v>3</v>
      </c>
      <c r="B16" t="str">
        <f>IF('Automatic Scoresheet'!W33&gt;0,'Automatic Scoresheet'!A26,"")</f>
        <v>East/Lafollette</v>
      </c>
      <c r="C16" s="5">
        <f>IF(COUNTBLANK(B16)=0,'Automatic Scoresheet'!W33,"")</f>
        <v>455</v>
      </c>
    </row>
    <row r="17" spans="1:3" ht="12.75">
      <c r="A17" s="30">
        <v>2</v>
      </c>
      <c r="B17" t="str">
        <f>IF('Automatic Scoresheet'!W25&gt;0,'Automatic Scoresheet'!A18,"")</f>
        <v>Edgerton</v>
      </c>
      <c r="C17" s="5">
        <f>IF(COUNTBLANK(B17)=0,'Automatic Scoresheet'!W25,"")</f>
        <v>456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20</v>
      </c>
      <c r="B19">
        <f>IF('Automatic Scoresheet'!W169&gt;0,'Automatic Scoresheet'!A162,"")</f>
      </c>
      <c r="C19" s="5">
        <f>IF(COUNTBLANK(B19)=0,'Automatic Scoresheet'!W169,"")</f>
      </c>
    </row>
    <row r="20" spans="1:3" ht="12.75">
      <c r="A20" s="30">
        <v>21</v>
      </c>
      <c r="B20">
        <f>IF('Automatic Scoresheet'!W177&gt;0,'Automatic Scoresheet'!A170,"")</f>
      </c>
      <c r="C20" s="5">
        <f>IF(COUNTBLANK(B20)=0,'Automatic Scoresheet'!W177,"")</f>
      </c>
    </row>
    <row r="21" spans="1:3" ht="12.75">
      <c r="A21" s="30">
        <v>22</v>
      </c>
      <c r="B21">
        <f>IF('Automatic Scoresheet'!W185&gt;0,'Automatic Scoresheet'!A178,"")</f>
      </c>
      <c r="C21" s="5">
        <f>IF(COUNTBLANK(B21)=0,'Automatic Scoresheet'!W185,"")</f>
      </c>
    </row>
    <row r="22" spans="1:3" ht="12.75">
      <c r="A22" s="30">
        <v>23</v>
      </c>
      <c r="B22">
        <f>IF('Automatic Scoresheet'!W193&gt;0,'Automatic Scoresheet'!A186,"")</f>
      </c>
      <c r="C22" s="5">
        <f>IF(COUNTBLANK(B22)=0,'Automatic Scoresheet'!W193,"")</f>
      </c>
    </row>
    <row r="23" spans="1:3" ht="12.75">
      <c r="A23" s="30">
        <v>24</v>
      </c>
      <c r="B23">
        <f>IF('Automatic Scoresheet'!W201&gt;0,'Automatic Scoresheet'!A194,"")</f>
      </c>
      <c r="C23" s="5">
        <f>IF(COUNTBLANK(B23)=0,'Automatic Scoresheet'!W201,"")</f>
      </c>
    </row>
    <row r="24" spans="1:3" ht="12.75">
      <c r="A24" s="30">
        <v>25</v>
      </c>
      <c r="B24">
        <f>IF('Automatic Scoresheet'!W209&gt;0,'Automatic Scoresheet'!A202,"")</f>
      </c>
      <c r="C24" s="5">
        <f>IF(COUNTBLANK(B24)=0,'Automatic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="150" zoomScaleNormal="1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3" sqref="F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100</v>
      </c>
      <c r="B1" s="3" t="s">
        <v>88</v>
      </c>
      <c r="C1" s="3" t="s">
        <v>92</v>
      </c>
      <c r="D1" s="4" t="s">
        <v>93</v>
      </c>
    </row>
    <row r="2" spans="1:4" s="3" customFormat="1" ht="12.75">
      <c r="A2" s="27">
        <v>16</v>
      </c>
      <c r="B2" t="str">
        <f>IF('Automatic Scoresheet'!W36&gt;0,'Automatic Scoresheet'!B36,"")</f>
        <v>Caroline Lake</v>
      </c>
      <c r="C2" t="str">
        <f>IF(COUNTBLANK(B2)=1,"",'Automatic Scoresheet'!$A$34)</f>
        <v>Edgewood</v>
      </c>
      <c r="D2" s="5">
        <f>IF(COUNTBLANK(B2)=1,"",'Automatic Scoresheet'!W36)</f>
        <v>74</v>
      </c>
    </row>
    <row r="3" spans="1:4" ht="12.75">
      <c r="A3" s="30">
        <v>17</v>
      </c>
      <c r="B3" t="str">
        <f>IF('Automatic Scoresheet'!W37&gt;0,'Automatic Scoresheet'!B37,"")</f>
        <v>Tess Hackworthy</v>
      </c>
      <c r="C3" t="str">
        <f>IF(COUNTBLANK(B3)=1,"",'Automatic Scoresheet'!$A$34)</f>
        <v>Edgewood</v>
      </c>
      <c r="D3" s="5">
        <f>IF(COUNTBLANK(B3)=1,"",'Automatic Scoresheet'!W37)</f>
        <v>77</v>
      </c>
    </row>
    <row r="4" spans="1:4" ht="12.75">
      <c r="A4" s="30">
        <v>21</v>
      </c>
      <c r="B4" t="str">
        <f>IF('Automatic Scoresheet'!W44&gt;0,'Automatic Scoresheet'!B44,"")</f>
        <v>Jessie Staed</v>
      </c>
      <c r="C4" t="str">
        <f>IF(COUNTBLANK(B4)=1,"",'Automatic Scoresheet'!$A$42)</f>
        <v>Notre Dame</v>
      </c>
      <c r="D4" s="5">
        <f>IF(COUNTBLANK(B4)=1,"",'Automatic Scoresheet'!W44)</f>
        <v>78</v>
      </c>
    </row>
    <row r="5" spans="1:4" ht="12.75">
      <c r="A5" s="27">
        <v>76</v>
      </c>
      <c r="B5" t="str">
        <f>IF('Automatic Scoresheet'!W132&gt;0,'Automatic Scoresheet'!B132,"")</f>
        <v>Jessica Reinecke</v>
      </c>
      <c r="C5" t="str">
        <f>IF(COUNTBLANK(B5)=1,"",'Automatic Scoresheet'!$A$130)</f>
        <v>Verona</v>
      </c>
      <c r="D5" s="5">
        <f>IF(COUNTBLANK(B5)=1,"",'Automatic Scoresheet'!W132)</f>
        <v>78</v>
      </c>
    </row>
    <row r="6" spans="1:4" ht="12.75">
      <c r="A6" s="30">
        <v>41</v>
      </c>
      <c r="B6" t="str">
        <f>IF('Automatic Scoresheet'!W76&gt;0,'Automatic Scoresheet'!B76,"")</f>
        <v>Erin Culver</v>
      </c>
      <c r="C6" t="str">
        <f>IF(COUNTBLANK(B6)=1,"",'Automatic Scoresheet'!$A$74)</f>
        <v>McFarland</v>
      </c>
      <c r="D6" s="5">
        <f>IF(COUNTBLANK(B6)=1,"",'Automatic Scoresheet'!W76)</f>
        <v>83</v>
      </c>
    </row>
    <row r="7" spans="1:4" ht="12.75">
      <c r="A7" s="27">
        <v>46</v>
      </c>
      <c r="B7" t="str">
        <f>IF('Automatic Scoresheet'!W84&gt;0,'Automatic Scoresheet'!B84,"")</f>
        <v>Loren Skibba</v>
      </c>
      <c r="C7" t="str">
        <f>IF(COUNTBLANK(B7)=1,"",'Automatic Scoresheet'!$A$82)</f>
        <v>Middleton</v>
      </c>
      <c r="D7" s="5">
        <f>IF(COUNTBLANK(B7)=1,"",'Automatic Scoresheet'!W84)</f>
        <v>84</v>
      </c>
    </row>
    <row r="8" spans="1:4" ht="12.75">
      <c r="A8" s="27">
        <v>31</v>
      </c>
      <c r="B8" t="str">
        <f>IF('Automatic Scoresheet'!W60&gt;0,'Automatic Scoresheet'!B60,"")</f>
        <v>Robyn Blanchard</v>
      </c>
      <c r="C8" t="str">
        <f>IF(COUNTBLANK(B8)=1,"",'Automatic Scoresheet'!$A$58)</f>
        <v>Madison Memorial</v>
      </c>
      <c r="D8" s="5">
        <f>IF(COUNTBLANK(B8)=1,"",'Automatic Scoresheet'!W60)</f>
        <v>85</v>
      </c>
    </row>
    <row r="9" spans="1:4" ht="12.75">
      <c r="A9" s="27">
        <v>49</v>
      </c>
      <c r="B9" t="str">
        <f>IF('Automatic Scoresheet'!W87&gt;0,'Automatic Scoresheet'!B87,"")</f>
        <v>Hunter Schultz</v>
      </c>
      <c r="C9" t="str">
        <f>IF(COUNTBLANK(B9)=1,"",'Automatic Scoresheet'!$A$82)</f>
        <v>Middleton</v>
      </c>
      <c r="D9" s="5">
        <f>IF(COUNTBLANK(B9)=1,"",'Automatic Scoresheet'!W87)</f>
        <v>85</v>
      </c>
    </row>
    <row r="10" spans="1:4" ht="12.75">
      <c r="A10" s="30">
        <v>26</v>
      </c>
      <c r="B10" t="str">
        <f>IF('Automatic Scoresheet'!W52&gt;0,'Automatic Scoresheet'!B52,"")</f>
        <v>Taylor Wyss</v>
      </c>
      <c r="C10" t="str">
        <f>IF(COUNTBLANK(B10)=1,"",'Automatic Scoresheet'!$A$50)</f>
        <v>Janesville Parker</v>
      </c>
      <c r="D10" s="5">
        <f>IF(COUNTBLANK(B10)=1,"",'Automatic Scoresheet'!W52)</f>
        <v>86</v>
      </c>
    </row>
    <row r="11" spans="1:4" ht="12.75">
      <c r="A11" s="30">
        <v>63</v>
      </c>
      <c r="B11" t="str">
        <f>IF('Automatic Scoresheet'!W110&gt;0,'Automatic Scoresheet'!B110,"")</f>
        <v>Taylor McCorkle</v>
      </c>
      <c r="C11" t="str">
        <f>IF(COUNTBLANK(B11)=1,"",'Automatic Scoresheet'!$A$90)</f>
        <v>Milton</v>
      </c>
      <c r="D11" s="5">
        <f>IF(COUNTBLANK(B11)=1,"",'Automatic Scoresheet'!W110)</f>
        <v>87</v>
      </c>
    </row>
    <row r="12" spans="1:4" ht="12.75">
      <c r="A12" s="30">
        <v>35</v>
      </c>
      <c r="B12" t="str">
        <f>IF('Automatic Scoresheet'!W64&gt;0,'Automatic Scoresheet'!B64,"")</f>
        <v>Mackenzie Femrite</v>
      </c>
      <c r="C12" t="str">
        <f>IF(COUNTBLANK(B12)=1,"",'Automatic Scoresheet'!$A$58)</f>
        <v>Madison Memorial</v>
      </c>
      <c r="D12" s="5">
        <f>IF(COUNTBLANK(B12)=1,"",'Automatic Scoresheet'!W64)</f>
        <v>88</v>
      </c>
    </row>
    <row r="13" spans="1:4" ht="12.75">
      <c r="A13" s="30">
        <v>47</v>
      </c>
      <c r="B13" t="str">
        <f>IF('Automatic Scoresheet'!W85&gt;0,'Automatic Scoresheet'!B85,"")</f>
        <v>Sheenagh Cleary</v>
      </c>
      <c r="C13" t="str">
        <f>IF(COUNTBLANK(B13)=1,"",'Automatic Scoresheet'!$A$82)</f>
        <v>Middleton</v>
      </c>
      <c r="D13" s="5">
        <f>IF(COUNTBLANK(B13)=1,"",'Automatic Scoresheet'!W85)</f>
        <v>88</v>
      </c>
    </row>
    <row r="14" spans="1:4" ht="12.75">
      <c r="A14" s="30">
        <v>27</v>
      </c>
      <c r="B14" t="str">
        <f>IF('Automatic Scoresheet'!W53&gt;0,'Automatic Scoresheet'!B53,"")</f>
        <v>Micayla Richards</v>
      </c>
      <c r="C14" t="str">
        <f>IF(COUNTBLANK(B14)=1,"",'Automatic Scoresheet'!$A$50)</f>
        <v>Janesville Parker</v>
      </c>
      <c r="D14" s="5">
        <f>IF(COUNTBLANK(B14)=1,"",'Automatic Scoresheet'!W53)</f>
        <v>89</v>
      </c>
    </row>
    <row r="15" spans="1:4" ht="12.75">
      <c r="A15" s="30">
        <v>86</v>
      </c>
      <c r="B15" t="str">
        <f>IF('Automatic Scoresheet'!W148&gt;0,'Automatic Scoresheet'!B148,"")</f>
        <v>Meggie Acker (MID)</v>
      </c>
      <c r="C15" t="str">
        <f>IF(COUNTBLANK(B15)=1,"",'Automatic Scoresheet'!$A$146)</f>
        <v>Individuals</v>
      </c>
      <c r="D15" s="5">
        <f>IF(COUNTBLANK(B15)=1,"",'Automatic Scoresheet'!W148)</f>
        <v>89</v>
      </c>
    </row>
    <row r="16" spans="1:4" ht="12.75">
      <c r="A16" s="30">
        <v>51</v>
      </c>
      <c r="B16" t="str">
        <f>IF('Automatic Scoresheet'!W92&gt;0,'Automatic Scoresheet'!B92,"")</f>
        <v>Maddie McCue</v>
      </c>
      <c r="C16" t="str">
        <f>IF(COUNTBLANK(B16)=1,"",'Automatic Scoresheet'!$A$90)</f>
        <v>Milton</v>
      </c>
      <c r="D16" s="5">
        <f>IF(COUNTBLANK(B16)=1,"",'Automatic Scoresheet'!W92)</f>
        <v>90</v>
      </c>
    </row>
    <row r="17" spans="1:4" ht="12.75">
      <c r="A17" s="30">
        <v>77</v>
      </c>
      <c r="B17" t="str">
        <f>IF('Automatic Scoresheet'!W133&gt;0,'Automatic Scoresheet'!B133,"")</f>
        <v>Bailey Smith</v>
      </c>
      <c r="C17" t="str">
        <f>IF(COUNTBLANK(B17)=1,"",'Automatic Scoresheet'!$A$130)</f>
        <v>Verona</v>
      </c>
      <c r="D17" s="5">
        <f>IF(COUNTBLANK(B17)=1,"",'Automatic Scoresheet'!W133)</f>
        <v>90</v>
      </c>
    </row>
    <row r="18" spans="1:4" ht="12.75">
      <c r="A18" s="30">
        <v>80</v>
      </c>
      <c r="B18" t="str">
        <f>IF('Automatic Scoresheet'!W136&gt;0,'Automatic Scoresheet'!B136,"")</f>
        <v>Hanna Rebholz</v>
      </c>
      <c r="C18" t="str">
        <f>IF(COUNTBLANK(B18)=1,"",'Automatic Scoresheet'!$A$130)</f>
        <v>Verona</v>
      </c>
      <c r="D18" s="5">
        <f>IF(COUNTBLANK(B18)=1,"",'Automatic Scoresheet'!W136)</f>
        <v>90</v>
      </c>
    </row>
    <row r="19" spans="1:4" ht="12.75">
      <c r="A19" s="30">
        <v>18</v>
      </c>
      <c r="B19" t="str">
        <f>IF('Automatic Scoresheet'!W38&gt;0,'Automatic Scoresheet'!B38,"")</f>
        <v>Claire Parker</v>
      </c>
      <c r="C19" t="str">
        <f>IF(COUNTBLANK(B19)=1,"",'Automatic Scoresheet'!$A$34)</f>
        <v>Edgewood</v>
      </c>
      <c r="D19" s="5">
        <f>IF(COUNTBLANK(B19)=1,"",'Automatic Scoresheet'!W38)</f>
        <v>91</v>
      </c>
    </row>
    <row r="20" spans="1:4" ht="12.75">
      <c r="A20" s="27">
        <v>22</v>
      </c>
      <c r="B20" t="str">
        <f>IF('Automatic Scoresheet'!W45&gt;0,'Automatic Scoresheet'!B45,"")</f>
        <v>Jacque Staed</v>
      </c>
      <c r="C20" t="str">
        <f>IF(COUNTBLANK(B20)=1,"",'Automatic Scoresheet'!$A$42)</f>
        <v>Notre Dame</v>
      </c>
      <c r="D20" s="5">
        <f>IF(COUNTBLANK(B20)=1,"",'Automatic Scoresheet'!W45)</f>
        <v>91</v>
      </c>
    </row>
    <row r="21" spans="1:4" ht="12.75">
      <c r="A21" s="27">
        <v>34</v>
      </c>
      <c r="B21" t="str">
        <f>IF('Automatic Scoresheet'!W63&gt;0,'Automatic Scoresheet'!B63,"")</f>
        <v>Megan Elmes</v>
      </c>
      <c r="C21" t="str">
        <f>IF(COUNTBLANK(B21)=1,"",'Automatic Scoresheet'!$A$58)</f>
        <v>Madison Memorial</v>
      </c>
      <c r="D21" s="5">
        <f>IF(COUNTBLANK(B21)=1,"",'Automatic Scoresheet'!W63)</f>
        <v>91</v>
      </c>
    </row>
    <row r="22" spans="1:4" ht="12.75">
      <c r="A22" s="30">
        <v>33</v>
      </c>
      <c r="B22" t="str">
        <f>IF('Automatic Scoresheet'!W62&gt;0,'Automatic Scoresheet'!B62,"")</f>
        <v>Tatum Jones</v>
      </c>
      <c r="C22" t="str">
        <f>IF(COUNTBLANK(B22)=1,"",'Automatic Scoresheet'!$A$58)</f>
        <v>Madison Memorial</v>
      </c>
      <c r="D22" s="5">
        <f>IF(COUNTBLANK(B22)=1,"",'Automatic Scoresheet'!W62)</f>
        <v>92</v>
      </c>
    </row>
    <row r="23" spans="1:4" ht="12.75">
      <c r="A23" s="27">
        <v>37</v>
      </c>
      <c r="B23" t="str">
        <f>IF('Automatic Scoresheet'!W69&gt;0,'Automatic Scoresheet'!B69,"")</f>
        <v>Anna Buna</v>
      </c>
      <c r="C23" t="str">
        <f>IF(COUNTBLANK(B23)=1,"",'Automatic Scoresheet'!$A$66)</f>
        <v>Madison West</v>
      </c>
      <c r="D23" s="5">
        <f>IF(COUNTBLANK(B23)=1,"",'Automatic Scoresheet'!W69)</f>
        <v>93</v>
      </c>
    </row>
    <row r="24" spans="1:4" ht="12.75">
      <c r="A24" s="30">
        <v>62</v>
      </c>
      <c r="B24" t="str">
        <f>IF('Automatic Scoresheet'!W109&gt;0,'Automatic Scoresheet'!B109,"")</f>
        <v>Jenny Johnson</v>
      </c>
      <c r="C24" t="str">
        <f>IF(COUNTBLANK(B24)=1,"",'Automatic Scoresheet'!$A$90)</f>
        <v>Milton</v>
      </c>
      <c r="D24" s="5">
        <f>IF(COUNTBLANK(B24)=1,"",'Automatic Scoresheet'!W109)</f>
        <v>93</v>
      </c>
    </row>
    <row r="25" spans="1:4" ht="12.75">
      <c r="A25" s="30">
        <v>78</v>
      </c>
      <c r="B25" t="str">
        <f>IF('Automatic Scoresheet'!W134&gt;0,'Automatic Scoresheet'!B134,"")</f>
        <v>Rachel Hernandez</v>
      </c>
      <c r="C25" t="str">
        <f>IF(COUNTBLANK(B25)=1,"",'Automatic Scoresheet'!$A$130)</f>
        <v>Verona</v>
      </c>
      <c r="D25" s="5">
        <f>IF(COUNTBLANK(B25)=1,"",'Automatic Scoresheet'!W134)</f>
        <v>93</v>
      </c>
    </row>
    <row r="26" spans="1:4" ht="12.75">
      <c r="A26" s="30">
        <v>83</v>
      </c>
      <c r="B26" t="str">
        <f>IF('Automatic Scoresheet'!W142&gt;0,'Automatic Scoresheet'!B142,"")</f>
        <v>Aisia Ackard</v>
      </c>
      <c r="C26" t="str">
        <f>IF(COUNTBLANK(B26)=1,"",'Automatic Scoresheet'!$A$138)</f>
        <v>Waunakee</v>
      </c>
      <c r="D26" s="5">
        <f>IF(COUNTBLANK(B26)=1,"",'Automatic Scoresheet'!W142)</f>
        <v>93</v>
      </c>
    </row>
    <row r="27" spans="1:4" ht="12.75">
      <c r="A27" s="30">
        <v>23</v>
      </c>
      <c r="B27" t="str">
        <f>IF('Automatic Scoresheet'!W46&gt;0,'Automatic Scoresheet'!B46,"")</f>
        <v>Sarah Smilanich</v>
      </c>
      <c r="C27" t="str">
        <f>IF(COUNTBLANK(B27)=1,"",'Automatic Scoresheet'!$A$42)</f>
        <v>Notre Dame</v>
      </c>
      <c r="D27" s="5">
        <f>IF(COUNTBLANK(B27)=1,"",'Automatic Scoresheet'!W46)</f>
        <v>94</v>
      </c>
    </row>
    <row r="28" spans="1:4" ht="12.75">
      <c r="A28" s="27">
        <v>28</v>
      </c>
      <c r="B28" t="str">
        <f>IF('Automatic Scoresheet'!W54&gt;0,'Automatic Scoresheet'!B54,"")</f>
        <v>Kailey McDade</v>
      </c>
      <c r="C28" t="str">
        <f>IF(COUNTBLANK(B28)=1,"",'Automatic Scoresheet'!$A$50)</f>
        <v>Janesville Parker</v>
      </c>
      <c r="D28" s="5">
        <f>IF(COUNTBLANK(B28)=1,"",'Automatic Scoresheet'!W54)</f>
        <v>94</v>
      </c>
    </row>
    <row r="29" spans="1:4" ht="12.75">
      <c r="A29" s="27">
        <v>61</v>
      </c>
      <c r="B29" t="str">
        <f>IF('Automatic Scoresheet'!W108&gt;0,'Automatic Scoresheet'!B108,"")</f>
        <v>Morgan McCorkle</v>
      </c>
      <c r="C29" t="str">
        <f>IF(COUNTBLANK(B29)=1,"",'Automatic Scoresheet'!$A$90)</f>
        <v>Milton</v>
      </c>
      <c r="D29" s="5">
        <f>IF(COUNTBLANK(B29)=1,"",'Automatic Scoresheet'!W108)</f>
        <v>94</v>
      </c>
    </row>
    <row r="30" spans="1:4" ht="12.75">
      <c r="A30" s="27">
        <v>1</v>
      </c>
      <c r="B30" t="str">
        <f>IF('Automatic Scoresheet'!W12&gt;0,'Automatic Scoresheet'!B12,"")</f>
        <v>Abbey Schrader</v>
      </c>
      <c r="C30" t="str">
        <f>IF(COUNTBLANK(B30)=1,"",'Automatic Scoresheet'!$A$10)</f>
        <v>Cambridge</v>
      </c>
      <c r="D30" s="27">
        <f>IF(COUNTBLANK(B30)=1,"",'Automatic Scoresheet'!W12)</f>
        <v>95</v>
      </c>
    </row>
    <row r="31" spans="1:4" ht="12.75">
      <c r="A31" s="30">
        <v>68</v>
      </c>
      <c r="B31" t="str">
        <f>IF('Automatic Scoresheet'!W118&gt;0,'Automatic Scoresheet'!B118,"")</f>
        <v>Shania Vold</v>
      </c>
      <c r="C31" t="str">
        <f>IF(COUNTBLANK(B31)=1,"",'Automatic Scoresheet'!$A$82)</f>
        <v>Middleton</v>
      </c>
      <c r="D31" s="5">
        <f>IF(COUNTBLANK(B31)=1,"",'Automatic Scoresheet'!W118)</f>
        <v>95</v>
      </c>
    </row>
    <row r="32" spans="1:4" ht="12.75">
      <c r="A32" s="27">
        <v>25</v>
      </c>
      <c r="B32" t="str">
        <f>IF('Automatic Scoresheet'!W48&gt;0,'Automatic Scoresheet'!B48,"")</f>
        <v>Elizabeth Bobinski</v>
      </c>
      <c r="C32" t="str">
        <f>IF(COUNTBLANK(B32)=1,"",'Automatic Scoresheet'!$A$42)</f>
        <v>Notre Dame</v>
      </c>
      <c r="D32" s="5">
        <f>IF(COUNTBLANK(B32)=1,"",'Automatic Scoresheet'!W48)</f>
        <v>96</v>
      </c>
    </row>
    <row r="33" spans="1:4" ht="12.75">
      <c r="A33" s="30">
        <v>42</v>
      </c>
      <c r="B33" t="str">
        <f>IF('Automatic Scoresheet'!W77&gt;0,'Automatic Scoresheet'!B77,"")</f>
        <v>Ann-Marie Zahn</v>
      </c>
      <c r="C33" t="str">
        <f>IF(COUNTBLANK(B33)=1,"",'Automatic Scoresheet'!$A$74)</f>
        <v>McFarland</v>
      </c>
      <c r="D33" s="5">
        <f>IF(COUNTBLANK(B33)=1,"",'Automatic Scoresheet'!W77)</f>
        <v>96</v>
      </c>
    </row>
    <row r="34" spans="1:4" ht="12.75">
      <c r="A34" s="30">
        <v>87</v>
      </c>
      <c r="B34" t="str">
        <f>IF('Automatic Scoresheet'!W149&gt;0,'Automatic Scoresheet'!B149,"")</f>
        <v>Stephanie Staed (ND)</v>
      </c>
      <c r="C34" t="str">
        <f>IF(COUNTBLANK(B34)=1,"",'Automatic Scoresheet'!$A$146)</f>
        <v>Individuals</v>
      </c>
      <c r="D34" s="5">
        <f>IF(COUNTBLANK(B34)=1,"",'Automatic Scoresheet'!W149)</f>
        <v>96</v>
      </c>
    </row>
    <row r="35" spans="1:4" ht="12.75">
      <c r="A35" s="27">
        <v>52</v>
      </c>
      <c r="B35" t="str">
        <f>IF('Automatic Scoresheet'!W93&gt;0,'Automatic Scoresheet'!B93,"")</f>
        <v>Chey Ann Knudsen</v>
      </c>
      <c r="C35" t="str">
        <f>IF(COUNTBLANK(B35)=1,"",'Automatic Scoresheet'!$A$90)</f>
        <v>Milton</v>
      </c>
      <c r="D35" s="5">
        <f>IF(COUNTBLANK(B35)=1,"",'Automatic Scoresheet'!W93)</f>
        <v>97</v>
      </c>
    </row>
    <row r="36" spans="1:4" ht="12.75">
      <c r="A36" s="30">
        <v>56</v>
      </c>
      <c r="B36" t="str">
        <f>IF('Automatic Scoresheet'!W100&gt;0,'Automatic Scoresheet'!B100,"")</f>
        <v>Mikayla Hauct</v>
      </c>
      <c r="C36" t="str">
        <f>IF(COUNTBLANK(B36)=1,"",'Automatic Scoresheet'!$A$98)</f>
        <v>Monona Grove</v>
      </c>
      <c r="D36" s="5">
        <f>IF(COUNTBLANK(B36)=1,"",'Automatic Scoresheet'!W100)</f>
        <v>97</v>
      </c>
    </row>
    <row r="37" spans="1:4" ht="12.75">
      <c r="A37" s="30">
        <v>66</v>
      </c>
      <c r="B37" t="str">
        <f>IF('Automatic Scoresheet'!W116&gt;0,'Automatic Scoresheet'!B116,"")</f>
        <v>Shania Steen</v>
      </c>
      <c r="C37" t="str">
        <f>IF(COUNTBLANK(B37)=1,"",'Automatic Scoresheet'!$A$82)</f>
        <v>Middleton</v>
      </c>
      <c r="D37" s="5">
        <f>IF(COUNTBLANK(B37)=1,"",'Automatic Scoresheet'!W116)</f>
        <v>97</v>
      </c>
    </row>
    <row r="38" spans="1:4" ht="12.75">
      <c r="A38" s="30">
        <v>3</v>
      </c>
      <c r="B38" t="str">
        <f>IF('Automatic Scoresheet'!W14&gt;0,'Automatic Scoresheet'!B14,"")</f>
        <v>Lachen Michalski</v>
      </c>
      <c r="C38" t="str">
        <f>IF(COUNTBLANK(B38)=1,"",'Automatic Scoresheet'!$A$10)</f>
        <v>Cambridge</v>
      </c>
      <c r="D38" s="5">
        <f>IF(COUNTBLANK(B38)=1,"",'Automatic Scoresheet'!W14)</f>
        <v>98</v>
      </c>
    </row>
    <row r="39" spans="1:4" ht="12.75">
      <c r="A39" s="30">
        <v>48</v>
      </c>
      <c r="B39" t="str">
        <f>IF('Automatic Scoresheet'!W86&gt;0,'Automatic Scoresheet'!B86,"")</f>
        <v>Kelly Wassarman</v>
      </c>
      <c r="C39" t="str">
        <f>IF(COUNTBLANK(B39)=1,"",'Automatic Scoresheet'!$A$82)</f>
        <v>Middleton</v>
      </c>
      <c r="D39" s="5">
        <f>IF(COUNTBLANK(B39)=1,"",'Automatic Scoresheet'!W86)</f>
        <v>98</v>
      </c>
    </row>
    <row r="40" spans="1:4" ht="12.75">
      <c r="A40" s="30">
        <v>72</v>
      </c>
      <c r="B40" t="str">
        <f>IF('Automatic Scoresheet'!W125&gt;0,'Automatic Scoresheet'!B125,"")</f>
        <v>Ally Tiltrum</v>
      </c>
      <c r="C40" t="str">
        <f>IF(COUNTBLANK(B40)=1,"",'Automatic Scoresheet'!$A$90)</f>
        <v>Milton</v>
      </c>
      <c r="D40" s="5">
        <f>IF(COUNTBLANK(B40)=1,"",'Automatic Scoresheet'!W125)</f>
        <v>98</v>
      </c>
    </row>
    <row r="41" spans="1:4" ht="12.75">
      <c r="A41" s="30">
        <v>11</v>
      </c>
      <c r="B41" t="str">
        <f>IF('Automatic Scoresheet'!W28&gt;0,'Automatic Scoresheet'!B28,"")</f>
        <v>Sam Hengst</v>
      </c>
      <c r="C41" t="str">
        <f>IF(COUNTBLANK(B41)=1,"",'Automatic Scoresheet'!$A$26)</f>
        <v>East/Lafollette</v>
      </c>
      <c r="D41" s="5">
        <f>IF(COUNTBLANK(B41)=1,"",'Automatic Scoresheet'!W28)</f>
        <v>99</v>
      </c>
    </row>
    <row r="42" spans="1:4" ht="12.75">
      <c r="A42" s="30">
        <v>24</v>
      </c>
      <c r="B42" t="str">
        <f>IF('Automatic Scoresheet'!W47&gt;0,'Automatic Scoresheet'!B47,"")</f>
        <v>Kate Balison</v>
      </c>
      <c r="C42" t="str">
        <f>IF(COUNTBLANK(B42)=1,"",'Automatic Scoresheet'!$A$42)</f>
        <v>Notre Dame</v>
      </c>
      <c r="D42" s="5">
        <f>IF(COUNTBLANK(B42)=1,"",'Automatic Scoresheet'!W47)</f>
        <v>99</v>
      </c>
    </row>
    <row r="43" spans="1:4" ht="12.75">
      <c r="A43" s="30">
        <v>36</v>
      </c>
      <c r="B43" t="str">
        <f>IF('Automatic Scoresheet'!W68&gt;0,'Automatic Scoresheet'!B68,"")</f>
        <v>Monica Hellmer</v>
      </c>
      <c r="C43" t="str">
        <f>IF(COUNTBLANK(B43)=1,"",'Automatic Scoresheet'!$A$66)</f>
        <v>Madison West</v>
      </c>
      <c r="D43" s="5">
        <f>IF(COUNTBLANK(B43)=1,"",'Automatic Scoresheet'!W68)</f>
        <v>99</v>
      </c>
    </row>
    <row r="44" spans="1:4" ht="12.75">
      <c r="A44" s="30">
        <v>53</v>
      </c>
      <c r="B44" t="str">
        <f>IF('Automatic Scoresheet'!W94&gt;0,'Automatic Scoresheet'!B94,"")</f>
        <v>Courtney Terrill</v>
      </c>
      <c r="C44" t="str">
        <f>IF(COUNTBLANK(B44)=1,"",'Automatic Scoresheet'!$A$90)</f>
        <v>Milton</v>
      </c>
      <c r="D44" s="5">
        <f>IF(COUNTBLANK(B44)=1,"",'Automatic Scoresheet'!W94)</f>
        <v>99</v>
      </c>
    </row>
    <row r="45" spans="1:4" ht="12.75">
      <c r="A45" s="27">
        <v>79</v>
      </c>
      <c r="B45" t="str">
        <f>IF('Automatic Scoresheet'!W135&gt;0,'Automatic Scoresheet'!B135,"")</f>
        <v>Emily Opsal</v>
      </c>
      <c r="C45" t="str">
        <f>IF(COUNTBLANK(B45)=1,"",'Automatic Scoresheet'!$A$130)</f>
        <v>Verona</v>
      </c>
      <c r="D45" s="5">
        <f>IF(COUNTBLANK(B45)=1,"",'Automatic Scoresheet'!W135)</f>
        <v>99</v>
      </c>
    </row>
    <row r="46" spans="1:4" ht="12.75">
      <c r="A46" s="27">
        <v>19</v>
      </c>
      <c r="B46" t="str">
        <f>IF('Automatic Scoresheet'!W39&gt;0,'Automatic Scoresheet'!B39,"")</f>
        <v>Katie Arneson</v>
      </c>
      <c r="C46" t="str">
        <f>IF(COUNTBLANK(B46)=1,"",'Automatic Scoresheet'!$A$34)</f>
        <v>Edgewood</v>
      </c>
      <c r="D46" s="5">
        <f>IF(COUNTBLANK(B46)=1,"",'Automatic Scoresheet'!W39)</f>
        <v>101</v>
      </c>
    </row>
    <row r="47" spans="1:4" ht="12.75">
      <c r="A47" s="27">
        <v>67</v>
      </c>
      <c r="B47" t="str">
        <f>IF('Automatic Scoresheet'!W117&gt;0,'Automatic Scoresheet'!B117,"")</f>
        <v>Amanda Pederson</v>
      </c>
      <c r="C47" t="str">
        <f>IF(COUNTBLANK(B47)=1,"",'Automatic Scoresheet'!$A$82)</f>
        <v>Middleton</v>
      </c>
      <c r="D47" s="5">
        <f>IF(COUNTBLANK(B47)=1,"",'Automatic Scoresheet'!W117)</f>
        <v>101</v>
      </c>
    </row>
    <row r="48" spans="1:4" ht="12.75">
      <c r="A48" s="30">
        <v>89</v>
      </c>
      <c r="B48" t="str">
        <f>IF('Automatic Scoresheet'!W151&gt;0,'Automatic Scoresheet'!B151,"")</f>
        <v>Amanda Holman (veron)</v>
      </c>
      <c r="C48" t="str">
        <f>IF(COUNTBLANK(B48)=1,"",'Automatic Scoresheet'!$A$146)</f>
        <v>Individuals</v>
      </c>
      <c r="D48" s="5">
        <f>IF(COUNTBLANK(B48)=1,"",'Automatic Scoresheet'!W151)</f>
        <v>101</v>
      </c>
    </row>
    <row r="49" spans="1:4" ht="12.75">
      <c r="A49" s="30">
        <v>29</v>
      </c>
      <c r="B49" t="str">
        <f>IF('Automatic Scoresheet'!W55&gt;0,'Automatic Scoresheet'!B55,"")</f>
        <v>Lindsey Ahrens</v>
      </c>
      <c r="C49" t="str">
        <f>IF(COUNTBLANK(B49)=1,"",'Automatic Scoresheet'!$A$50)</f>
        <v>Janesville Parker</v>
      </c>
      <c r="D49" s="5">
        <f>IF(COUNTBLANK(B49)=1,"",'Automatic Scoresheet'!W55)</f>
        <v>102</v>
      </c>
    </row>
    <row r="50" spans="1:4" ht="12.75">
      <c r="A50" s="30">
        <v>71</v>
      </c>
      <c r="B50" t="str">
        <f>IF('Automatic Scoresheet'!W124&gt;0,'Automatic Scoresheet'!B124,"")</f>
        <v>Taylor Lavine</v>
      </c>
      <c r="C50" t="str">
        <f>IF(COUNTBLANK(B50)=1,"",'Automatic Scoresheet'!$A$90)</f>
        <v>Milton</v>
      </c>
      <c r="D50" s="5">
        <f>IF(COUNTBLANK(B50)=1,"",'Automatic Scoresheet'!W124)</f>
        <v>102</v>
      </c>
    </row>
    <row r="51" spans="1:4" ht="12.75">
      <c r="A51" s="30">
        <v>6</v>
      </c>
      <c r="B51" t="str">
        <f>IF('Automatic Scoresheet'!W20&gt;0,'Automatic Scoresheet'!B20,"")</f>
        <v>Lauren Spitter</v>
      </c>
      <c r="C51" t="str">
        <f>IF(COUNTBLANK(B51)=1,"",'Automatic Scoresheet'!$A$18)</f>
        <v>Edgerton</v>
      </c>
      <c r="D51" s="5">
        <f>IF(COUNTBLANK(B51)=1,"",'Automatic Scoresheet'!W20)</f>
        <v>103</v>
      </c>
    </row>
    <row r="52" spans="1:4" ht="12.75">
      <c r="A52" s="30">
        <v>38</v>
      </c>
      <c r="B52" t="str">
        <f>IF('Automatic Scoresheet'!W70&gt;0,'Automatic Scoresheet'!B70,"")</f>
        <v>Kate Scholz</v>
      </c>
      <c r="C52" t="str">
        <f>IF(COUNTBLANK(B52)=1,"",'Automatic Scoresheet'!$A$66)</f>
        <v>Madison West</v>
      </c>
      <c r="D52" s="5">
        <f>IF(COUNTBLANK(B52)=1,"",'Automatic Scoresheet'!W70)</f>
        <v>103</v>
      </c>
    </row>
    <row r="53" spans="1:4" ht="12.75">
      <c r="A53" s="30">
        <v>50</v>
      </c>
      <c r="B53" t="str">
        <f>IF('Automatic Scoresheet'!W88&gt;0,'Automatic Scoresheet'!B88,"")</f>
        <v>Alexis Thomas</v>
      </c>
      <c r="C53" t="str">
        <f>IF(COUNTBLANK(B53)=1,"",'Automatic Scoresheet'!$A$82)</f>
        <v>Middleton</v>
      </c>
      <c r="D53" s="5">
        <f>IF(COUNTBLANK(B53)=1,"",'Automatic Scoresheet'!W88)</f>
        <v>103</v>
      </c>
    </row>
    <row r="54" spans="1:4" ht="12.75">
      <c r="A54" s="30">
        <v>81</v>
      </c>
      <c r="B54" t="str">
        <f>IF('Automatic Scoresheet'!W140&gt;0,'Automatic Scoresheet'!B140,"")</f>
        <v>Alyssa Knight</v>
      </c>
      <c r="C54" t="str">
        <f>IF(COUNTBLANK(B54)=1,"",'Automatic Scoresheet'!$A$138)</f>
        <v>Waunakee</v>
      </c>
      <c r="D54" s="5">
        <f>IF(COUNTBLANK(B54)=1,"",'Automatic Scoresheet'!W140)</f>
        <v>104</v>
      </c>
    </row>
    <row r="55" spans="1:4" ht="12.75">
      <c r="A55" s="27">
        <v>82</v>
      </c>
      <c r="B55" t="str">
        <f>IF('Automatic Scoresheet'!W141&gt;0,'Automatic Scoresheet'!B141,"")</f>
        <v>Mallory Leppla</v>
      </c>
      <c r="C55" t="str">
        <f>IF(COUNTBLANK(B55)=1,"",'Automatic Scoresheet'!$A$138)</f>
        <v>Waunakee</v>
      </c>
      <c r="D55" s="5">
        <f>IF(COUNTBLANK(B55)=1,"",'Automatic Scoresheet'!W141)</f>
        <v>104</v>
      </c>
    </row>
    <row r="56" spans="1:4" ht="12.75">
      <c r="A56" s="30">
        <v>32</v>
      </c>
      <c r="B56" t="str">
        <f>IF('Automatic Scoresheet'!W61&gt;0,'Automatic Scoresheet'!B61,"")</f>
        <v>Claire Franken</v>
      </c>
      <c r="C56" t="str">
        <f>IF(COUNTBLANK(B56)=1,"",'Automatic Scoresheet'!$A$58)</f>
        <v>Madison Memorial</v>
      </c>
      <c r="D56" s="5">
        <f>IF(COUNTBLANK(B56)=1,"",'Automatic Scoresheet'!W61)</f>
        <v>105</v>
      </c>
    </row>
    <row r="57" spans="1:4" ht="12.75">
      <c r="A57" s="30">
        <v>44</v>
      </c>
      <c r="B57" t="str">
        <f>IF('Automatic Scoresheet'!W79&gt;0,'Automatic Scoresheet'!B79,"")</f>
        <v>Carolyn Dorn</v>
      </c>
      <c r="C57" t="str">
        <f>IF(COUNTBLANK(B57)=1,"",'Automatic Scoresheet'!$A$74)</f>
        <v>McFarland</v>
      </c>
      <c r="D57" s="5">
        <f>IF(COUNTBLANK(B57)=1,"",'Automatic Scoresheet'!W79)</f>
        <v>105</v>
      </c>
    </row>
    <row r="58" spans="1:4" ht="12.75">
      <c r="A58" s="30">
        <v>75</v>
      </c>
      <c r="B58" t="str">
        <f>IF('Automatic Scoresheet'!W128&gt;0,'Automatic Scoresheet'!B128,"")</f>
        <v>Sydney Hoekstra</v>
      </c>
      <c r="C58" t="str">
        <f>IF(COUNTBLANK(B58)=1,"",'Automatic Scoresheet'!$A$90)</f>
        <v>Milton</v>
      </c>
      <c r="D58" s="5">
        <f>IF(COUNTBLANK(B58)=1,"",'Automatic Scoresheet'!W128)</f>
        <v>105</v>
      </c>
    </row>
    <row r="59" spans="1:4" ht="12.75">
      <c r="A59" s="30">
        <v>20</v>
      </c>
      <c r="B59" t="str">
        <f>IF('Automatic Scoresheet'!W40&gt;0,'Automatic Scoresheet'!B40,"")</f>
        <v>Aibai Tarrant</v>
      </c>
      <c r="C59" t="str">
        <f>IF(COUNTBLANK(B59)=1,"",'Automatic Scoresheet'!$A$34)</f>
        <v>Edgewood</v>
      </c>
      <c r="D59" s="5">
        <f>IF(COUNTBLANK(B59)=1,"",'Automatic Scoresheet'!W40)</f>
        <v>106</v>
      </c>
    </row>
    <row r="60" spans="1:4" ht="12.75">
      <c r="A60" s="27">
        <v>43</v>
      </c>
      <c r="B60" t="str">
        <f>IF('Automatic Scoresheet'!W78&gt;0,'Automatic Scoresheet'!B78,"")</f>
        <v>Anna Dunn</v>
      </c>
      <c r="C60" t="str">
        <f>IF(COUNTBLANK(B60)=1,"",'Automatic Scoresheet'!$A$74)</f>
        <v>McFarland</v>
      </c>
      <c r="D60" s="5">
        <f>IF(COUNTBLANK(B60)=1,"",'Automatic Scoresheet'!W78)</f>
        <v>106</v>
      </c>
    </row>
    <row r="61" spans="1:4" ht="12.75">
      <c r="A61" s="30">
        <v>54</v>
      </c>
      <c r="B61" t="str">
        <f>IF('Automatic Scoresheet'!W95&gt;0,'Automatic Scoresheet'!B95,"")</f>
        <v>Natalie Gunnink</v>
      </c>
      <c r="C61" t="str">
        <f>IF(COUNTBLANK(B61)=1,"",'Automatic Scoresheet'!$A$90)</f>
        <v>Milton</v>
      </c>
      <c r="D61" s="5">
        <f>IF(COUNTBLANK(B61)=1,"",'Automatic Scoresheet'!W95)</f>
        <v>106</v>
      </c>
    </row>
    <row r="62" spans="1:4" ht="12.75">
      <c r="A62" s="27">
        <v>64</v>
      </c>
      <c r="B62" t="str">
        <f>IF('Automatic Scoresheet'!W111&gt;0,'Automatic Scoresheet'!B111,"")</f>
        <v>Ashley Brechlin</v>
      </c>
      <c r="C62" t="str">
        <f>IF(COUNTBLANK(B62)=1,"",'Automatic Scoresheet'!$A$90)</f>
        <v>Milton</v>
      </c>
      <c r="D62" s="5">
        <f>IF(COUNTBLANK(B62)=1,"",'Automatic Scoresheet'!W111)</f>
        <v>106</v>
      </c>
    </row>
    <row r="63" spans="1:4" ht="12.75">
      <c r="A63" s="30">
        <v>69</v>
      </c>
      <c r="B63" t="str">
        <f>IF('Automatic Scoresheet'!W119&gt;0,'Automatic Scoresheet'!B119,"")</f>
        <v>McKenzie Wilson</v>
      </c>
      <c r="C63" t="str">
        <f>IF(COUNTBLANK(B63)=1,"",'Automatic Scoresheet'!$A$82)</f>
        <v>Middleton</v>
      </c>
      <c r="D63" s="5">
        <f>IF(COUNTBLANK(B63)=1,"",'Automatic Scoresheet'!W119)</f>
        <v>106</v>
      </c>
    </row>
    <row r="64" spans="1:4" ht="12.75">
      <c r="A64" s="27">
        <v>88</v>
      </c>
      <c r="B64" t="str">
        <f>IF('Automatic Scoresheet'!W150&gt;0,'Automatic Scoresheet'!B150,"")</f>
        <v>Olivia Davis (ORG)</v>
      </c>
      <c r="C64" t="str">
        <f>IF(COUNTBLANK(B64)=1,"",'Automatic Scoresheet'!$A$146)</f>
        <v>Individuals</v>
      </c>
      <c r="D64" s="5">
        <f>IF(COUNTBLANK(B64)=1,"",'Automatic Scoresheet'!W150)</f>
        <v>106</v>
      </c>
    </row>
    <row r="65" spans="1:4" ht="12.75">
      <c r="A65" s="30">
        <v>2</v>
      </c>
      <c r="B65" t="str">
        <f>IF('Automatic Scoresheet'!W13&gt;0,'Automatic Scoresheet'!B13,"")</f>
        <v>Sydney Smith</v>
      </c>
      <c r="C65" t="str">
        <f>IF(COUNTBLANK(B65)=1,"",'Automatic Scoresheet'!$A$10)</f>
        <v>Cambridge</v>
      </c>
      <c r="D65" s="5">
        <f>IF(COUNTBLANK(B65)=1,"",'Automatic Scoresheet'!W13)</f>
        <v>107</v>
      </c>
    </row>
    <row r="66" spans="1:4" ht="12.75">
      <c r="A66" s="30">
        <v>5</v>
      </c>
      <c r="B66" t="str">
        <f>IF('Automatic Scoresheet'!W16&gt;0,'Automatic Scoresheet'!B16,"")</f>
        <v>Terra Holzhueter</v>
      </c>
      <c r="C66" t="str">
        <f>IF(COUNTBLANK(B66)=1,"",'Automatic Scoresheet'!$A$10)</f>
        <v>Cambridge</v>
      </c>
      <c r="D66" s="5">
        <f>IF(COUNTBLANK(B66)=1,"",'Automatic Scoresheet'!W16)</f>
        <v>107</v>
      </c>
    </row>
    <row r="67" spans="1:4" ht="12.75">
      <c r="A67" s="27">
        <v>58</v>
      </c>
      <c r="B67" t="str">
        <f>IF('Automatic Scoresheet'!W102&gt;0,'Automatic Scoresheet'!B102,"")</f>
        <v>Ione Dyer</v>
      </c>
      <c r="C67" t="str">
        <f>IF(COUNTBLANK(B67)=1,"",'Automatic Scoresheet'!$A$98)</f>
        <v>Monona Grove</v>
      </c>
      <c r="D67" s="5">
        <f>IF(COUNTBLANK(B67)=1,"",'Automatic Scoresheet'!W102)</f>
        <v>107</v>
      </c>
    </row>
    <row r="68" spans="1:4" ht="12.75">
      <c r="A68" s="30">
        <v>84</v>
      </c>
      <c r="B68" t="str">
        <f>IF('Automatic Scoresheet'!W143&gt;0,'Automatic Scoresheet'!B143,"")</f>
        <v>Sara Quinn</v>
      </c>
      <c r="C68" t="str">
        <f>IF(COUNTBLANK(B68)=1,"",'Automatic Scoresheet'!$A$138)</f>
        <v>Waunakee</v>
      </c>
      <c r="D68" s="5">
        <f>IF(COUNTBLANK(B68)=1,"",'Automatic Scoresheet'!W143)</f>
        <v>107</v>
      </c>
    </row>
    <row r="69" spans="1:4" ht="12.75">
      <c r="A69" s="27">
        <v>91</v>
      </c>
      <c r="B69" t="str">
        <f>IF('Automatic Scoresheet'!W156&gt;0,'Automatic Scoresheet'!B156,"")</f>
        <v>Natalie Myers (EHS)</v>
      </c>
      <c r="C69" t="str">
        <f>IF(COUNTBLANK(B69)=1,"",'Automatic Scoresheet'!$A$154)</f>
        <v>Individuals</v>
      </c>
      <c r="D69" s="5">
        <f>IF(COUNTBLANK(B69)=1,"",'Automatic Scoresheet'!W156)</f>
        <v>107</v>
      </c>
    </row>
    <row r="70" spans="1:4" ht="12.75">
      <c r="A70" s="30">
        <v>30</v>
      </c>
      <c r="B70" t="str">
        <f>IF('Automatic Scoresheet'!W56&gt;0,'Automatic Scoresheet'!B56,"")</f>
        <v>Keara Richards</v>
      </c>
      <c r="C70" t="str">
        <f>IF(COUNTBLANK(B70)=1,"",'Automatic Scoresheet'!$A$50)</f>
        <v>Janesville Parker</v>
      </c>
      <c r="D70" s="5">
        <f>IF(COUNTBLANK(B70)=1,"",'Automatic Scoresheet'!W56)</f>
        <v>108</v>
      </c>
    </row>
    <row r="71" spans="1:4" ht="12.75">
      <c r="A71" s="27">
        <v>7</v>
      </c>
      <c r="B71" t="str">
        <f>IF('Automatic Scoresheet'!W21&gt;0,'Automatic Scoresheet'!B21,"")</f>
        <v>Erica Richardson</v>
      </c>
      <c r="C71" t="str">
        <f>IF(COUNTBLANK(B71)=1,"",'Automatic Scoresheet'!$A$18)</f>
        <v>Edgerton</v>
      </c>
      <c r="D71" s="5">
        <f>IF(COUNTBLANK(B71)=1,"",'Automatic Scoresheet'!W21)</f>
        <v>109</v>
      </c>
    </row>
    <row r="72" spans="1:4" ht="12.75">
      <c r="A72" s="30">
        <v>14</v>
      </c>
      <c r="B72" t="str">
        <f>IF('Automatic Scoresheet'!W31&gt;0,'Automatic Scoresheet'!B31,"")</f>
        <v>Sarah Carman</v>
      </c>
      <c r="C72" t="str">
        <f>IF(COUNTBLANK(B72)=1,"",'Automatic Scoresheet'!$A$26)</f>
        <v>East/Lafollette</v>
      </c>
      <c r="D72" s="5">
        <f>IF(COUNTBLANK(B72)=1,"",'Automatic Scoresheet'!W31)</f>
        <v>109</v>
      </c>
    </row>
    <row r="73" spans="1:4" ht="12.75">
      <c r="A73" s="30">
        <v>59</v>
      </c>
      <c r="B73" t="str">
        <f>IF('Automatic Scoresheet'!W103&gt;0,'Automatic Scoresheet'!B103,"")</f>
        <v>Abby Stangle</v>
      </c>
      <c r="C73" t="str">
        <f>IF(COUNTBLANK(B73)=1,"",'Automatic Scoresheet'!$A$98)</f>
        <v>Monona Grove</v>
      </c>
      <c r="D73" s="5">
        <f>IF(COUNTBLANK(B73)=1,"",'Automatic Scoresheet'!W103)</f>
        <v>109</v>
      </c>
    </row>
    <row r="74" spans="1:4" ht="12.75">
      <c r="A74" s="30">
        <v>90</v>
      </c>
      <c r="B74" t="str">
        <f>IF('Automatic Scoresheet'!W152&gt;0,'Automatic Scoresheet'!B152,"")</f>
        <v>Carmen Cruz (EHS)</v>
      </c>
      <c r="C74" t="str">
        <f>IF(COUNTBLANK(B74)=1,"",'Automatic Scoresheet'!$A$146)</f>
        <v>Individuals</v>
      </c>
      <c r="D74" s="5">
        <f>IF(COUNTBLANK(B74)=1,"",'Automatic Scoresheet'!W152)</f>
        <v>109</v>
      </c>
    </row>
    <row r="75" spans="1:4" ht="12.75">
      <c r="A75" s="27">
        <v>70</v>
      </c>
      <c r="B75" t="str">
        <f>IF('Automatic Scoresheet'!W120&gt;0,'Automatic Scoresheet'!B120,"")</f>
        <v>Aly Wedward</v>
      </c>
      <c r="C75" t="str">
        <f>IF(COUNTBLANK(B75)=1,"",'Automatic Scoresheet'!$A$82)</f>
        <v>Middleton</v>
      </c>
      <c r="D75" s="5">
        <f>IF(COUNTBLANK(B75)=1,"",'Automatic Scoresheet'!W120)</f>
        <v>110</v>
      </c>
    </row>
    <row r="76" spans="1:4" ht="12.75">
      <c r="A76" s="27">
        <v>73</v>
      </c>
      <c r="B76" t="str">
        <f>IF('Automatic Scoresheet'!W126&gt;0,'Automatic Scoresheet'!B126,"")</f>
        <v>Allie Bolgrihn</v>
      </c>
      <c r="C76" t="str">
        <f>IF(COUNTBLANK(B76)=1,"",'Automatic Scoresheet'!$A$90)</f>
        <v>Milton</v>
      </c>
      <c r="D76" s="5">
        <f>IF(COUNTBLANK(B76)=1,"",'Automatic Scoresheet'!W126)</f>
        <v>111</v>
      </c>
    </row>
    <row r="77" spans="1:4" ht="12.75">
      <c r="A77" s="27">
        <v>4</v>
      </c>
      <c r="B77" t="str">
        <f>IF('Automatic Scoresheet'!W15&gt;0,'Automatic Scoresheet'!B15,"")</f>
        <v>Alexis Holzhueter</v>
      </c>
      <c r="C77" t="str">
        <f>IF(COUNTBLANK(B77)=1,"",'Automatic Scoresheet'!$A$10)</f>
        <v>Cambridge</v>
      </c>
      <c r="D77" s="5">
        <f>IF(COUNTBLANK(B77)=1,"",'Automatic Scoresheet'!W15)</f>
        <v>112</v>
      </c>
    </row>
    <row r="78" spans="1:4" ht="12.75">
      <c r="A78" s="30">
        <v>8</v>
      </c>
      <c r="B78" t="str">
        <f>IF('Automatic Scoresheet'!W22&gt;0,'Automatic Scoresheet'!B22,"")</f>
        <v>Cianna Kruckenberg</v>
      </c>
      <c r="C78" t="str">
        <f>IF(COUNTBLANK(B78)=1,"",'Automatic Scoresheet'!$A$18)</f>
        <v>Edgerton</v>
      </c>
      <c r="D78" s="5">
        <f>IF(COUNTBLANK(B78)=1,"",'Automatic Scoresheet'!W22)</f>
        <v>112</v>
      </c>
    </row>
    <row r="79" spans="1:4" ht="12.75">
      <c r="A79" s="30">
        <v>39</v>
      </c>
      <c r="B79" t="str">
        <f>IF('Automatic Scoresheet'!W71&gt;0,'Automatic Scoresheet'!B71,"")</f>
        <v>Camille Deller</v>
      </c>
      <c r="C79" t="str">
        <f>IF(COUNTBLANK(B79)=1,"",'Automatic Scoresheet'!$A$66)</f>
        <v>Madison West</v>
      </c>
      <c r="D79" s="5">
        <f>IF(COUNTBLANK(B79)=1,"",'Automatic Scoresheet'!W71)</f>
        <v>112</v>
      </c>
    </row>
    <row r="80" spans="1:4" ht="12.75">
      <c r="A80" s="30">
        <v>74</v>
      </c>
      <c r="B80" t="str">
        <f>IF('Automatic Scoresheet'!W127&gt;0,'Automatic Scoresheet'!B127,"")</f>
        <v>Taylor Oehrlein</v>
      </c>
      <c r="C80" t="str">
        <f>IF(COUNTBLANK(B80)=1,"",'Automatic Scoresheet'!$A$90)</f>
        <v>Milton</v>
      </c>
      <c r="D80" s="5">
        <f>IF(COUNTBLANK(B80)=1,"",'Automatic Scoresheet'!W127)</f>
        <v>113</v>
      </c>
    </row>
    <row r="81" spans="1:4" ht="12.75">
      <c r="A81" s="27">
        <v>85</v>
      </c>
      <c r="B81" t="str">
        <f>IF('Automatic Scoresheet'!W144&gt;0,'Automatic Scoresheet'!B144,"")</f>
        <v>Halle Murray</v>
      </c>
      <c r="C81" t="str">
        <f>IF(COUNTBLANK(B81)=1,"",'Automatic Scoresheet'!$A$138)</f>
        <v>Waunakee</v>
      </c>
      <c r="D81" s="5">
        <f>IF(COUNTBLANK(B81)=1,"",'Automatic Scoresheet'!W144)</f>
        <v>113</v>
      </c>
    </row>
    <row r="82" spans="1:4" ht="12.75">
      <c r="A82" s="27">
        <v>55</v>
      </c>
      <c r="B82" t="str">
        <f>IF('Automatic Scoresheet'!W96&gt;0,'Automatic Scoresheet'!B96,"")</f>
        <v>Leah Foster</v>
      </c>
      <c r="C82" t="str">
        <f>IF(COUNTBLANK(B82)=1,"",'Automatic Scoresheet'!$A$90)</f>
        <v>Milton</v>
      </c>
      <c r="D82" s="5">
        <f>IF(COUNTBLANK(B82)=1,"",'Automatic Scoresheet'!W96)</f>
        <v>116</v>
      </c>
    </row>
    <row r="83" spans="1:4" ht="12.75">
      <c r="A83" s="27">
        <v>40</v>
      </c>
      <c r="B83" t="str">
        <f>IF('Automatic Scoresheet'!W72&gt;0,'Automatic Scoresheet'!B72,"")</f>
        <v>Song Kim</v>
      </c>
      <c r="C83" t="str">
        <f>IF(COUNTBLANK(B83)=1,"",'Automatic Scoresheet'!$A$66)</f>
        <v>Madison West</v>
      </c>
      <c r="D83" s="5">
        <f>IF(COUNTBLANK(B83)=1,"",'Automatic Scoresheet'!W72)</f>
        <v>118</v>
      </c>
    </row>
    <row r="84" spans="1:4" ht="12.75">
      <c r="A84" s="27">
        <v>13</v>
      </c>
      <c r="B84" t="str">
        <f>IF('Automatic Scoresheet'!W30&gt;0,'Automatic Scoresheet'!B30,"")</f>
        <v>Betsy Dornon</v>
      </c>
      <c r="C84" t="str">
        <f>IF(COUNTBLANK(B84)=1,"",'Automatic Scoresheet'!$A$26)</f>
        <v>East/Lafollette</v>
      </c>
      <c r="D84" s="5">
        <f>IF(COUNTBLANK(B84)=1,"",'Automatic Scoresheet'!W30)</f>
        <v>119</v>
      </c>
    </row>
    <row r="85" spans="1:4" ht="12.75">
      <c r="A85" s="30">
        <v>60</v>
      </c>
      <c r="B85" t="str">
        <f>IF('Automatic Scoresheet'!W104&gt;0,'Automatic Scoresheet'!B104,"")</f>
        <v>McKenna Crossen</v>
      </c>
      <c r="C85" t="str">
        <f>IF(COUNTBLANK(B85)=1,"",'Automatic Scoresheet'!$A$98)</f>
        <v>Monona Grove</v>
      </c>
      <c r="D85" s="5">
        <f>IF(COUNTBLANK(B85)=1,"",'Automatic Scoresheet'!W104)</f>
        <v>120</v>
      </c>
    </row>
    <row r="86" spans="1:4" ht="12.75">
      <c r="A86" s="30">
        <v>45</v>
      </c>
      <c r="B86" t="str">
        <f>IF('Automatic Scoresheet'!W80&gt;0,'Automatic Scoresheet'!B80,"")</f>
        <v>Katie Moore</v>
      </c>
      <c r="C86" t="str">
        <f>IF(COUNTBLANK(B86)=1,"",'Automatic Scoresheet'!$A$74)</f>
        <v>McFarland</v>
      </c>
      <c r="D86" s="5">
        <f>IF(COUNTBLANK(B86)=1,"",'Automatic Scoresheet'!W80)</f>
        <v>122</v>
      </c>
    </row>
    <row r="87" spans="1:4" ht="12.75">
      <c r="A87" s="30">
        <v>57</v>
      </c>
      <c r="B87" t="str">
        <f>IF('Automatic Scoresheet'!W101&gt;0,'Automatic Scoresheet'!B101,"")</f>
        <v>Meredith Holt</v>
      </c>
      <c r="C87" t="str">
        <f>IF(COUNTBLANK(B87)=1,"",'Automatic Scoresheet'!$A$98)</f>
        <v>Monona Grove</v>
      </c>
      <c r="D87" s="5">
        <f>IF(COUNTBLANK(B87)=1,"",'Automatic Scoresheet'!W101)</f>
        <v>125</v>
      </c>
    </row>
    <row r="88" spans="1:4" ht="12.75">
      <c r="A88" s="30">
        <v>12</v>
      </c>
      <c r="B88" t="str">
        <f>IF('Automatic Scoresheet'!W29&gt;0,'Automatic Scoresheet'!B29,"")</f>
        <v>Josie Drake</v>
      </c>
      <c r="C88" t="str">
        <f>IF(COUNTBLANK(B88)=1,"",'Automatic Scoresheet'!$A$26)</f>
        <v>East/Lafollette</v>
      </c>
      <c r="D88" s="5">
        <f>IF(COUNTBLANK(B88)=1,"",'Automatic Scoresheet'!W29)</f>
        <v>128</v>
      </c>
    </row>
    <row r="89" spans="1:4" ht="12.75">
      <c r="A89" s="30">
        <v>65</v>
      </c>
      <c r="B89" t="str">
        <f>IF('Automatic Scoresheet'!W112&gt;0,'Automatic Scoresheet'!B112,"")</f>
        <v>Jessica Nankivil</v>
      </c>
      <c r="C89" t="str">
        <f>IF(COUNTBLANK(B89)=1,"",'Automatic Scoresheet'!$A$90)</f>
        <v>Milton</v>
      </c>
      <c r="D89" s="5">
        <f>IF(COUNTBLANK(B89)=1,"",'Automatic Scoresheet'!W112)</f>
        <v>129</v>
      </c>
    </row>
    <row r="90" spans="1:4" ht="12.75">
      <c r="A90" s="30">
        <v>9</v>
      </c>
      <c r="B90" t="str">
        <f>IF('Automatic Scoresheet'!W23&gt;0,'Automatic Scoresheet'!B23,"")</f>
        <v>Megan Dillman</v>
      </c>
      <c r="C90" t="str">
        <f>IF(COUNTBLANK(B90)=1,"",'Automatic Scoresheet'!$A$18)</f>
        <v>Edgerton</v>
      </c>
      <c r="D90" s="5">
        <f>IF(COUNTBLANK(B90)=1,"",'Automatic Scoresheet'!W23)</f>
        <v>132</v>
      </c>
    </row>
    <row r="91" spans="1:4" ht="12.75">
      <c r="A91" s="30">
        <v>92</v>
      </c>
      <c r="B91" t="str">
        <f>IF('Automatic Scoresheet'!W157&gt;0,'Automatic Scoresheet'!B157,"")</f>
        <v>Rachel Wahlin (EHS)</v>
      </c>
      <c r="C91" t="str">
        <f>IF(COUNTBLANK(B91)=1,"",'Automatic Scoresheet'!$A$154)</f>
        <v>Individuals</v>
      </c>
      <c r="D91" s="5">
        <f>IF(COUNTBLANK(B91)=1,"",'Automatic Scoresheet'!W157)</f>
        <v>133</v>
      </c>
    </row>
    <row r="92" spans="1:4" ht="12.75">
      <c r="A92" s="27">
        <v>10</v>
      </c>
      <c r="B92" t="str">
        <f>IF('Automatic Scoresheet'!W24&gt;0,'Automatic Scoresheet'!B24,"")</f>
        <v>Kaydi Gibson</v>
      </c>
      <c r="C92" t="str">
        <f>IF(COUNTBLANK(B92)=1,"",'Automatic Scoresheet'!$A$18)</f>
        <v>Edgerton</v>
      </c>
      <c r="D92" s="5">
        <f>IF(COUNTBLANK(B92)=1,"",'Automatic Scoresheet'!W24)</f>
        <v>153</v>
      </c>
    </row>
    <row r="93" spans="1:4" ht="12.75">
      <c r="A93" s="30">
        <v>15</v>
      </c>
      <c r="B93" t="str">
        <f>IF('Automatic Scoresheet'!W32&gt;0,'Automatic Scoresheet'!B32,"")</f>
        <v>Kailey Mael</v>
      </c>
      <c r="C93" t="str">
        <f>IF(COUNTBLANK(B93)=1,"",'Automatic Scoresheet'!$A$26)</f>
        <v>East/Lafollette</v>
      </c>
      <c r="D93" s="5">
        <f>IF(COUNTBLANK(B93)=1,"",'Automatic Scoresheet'!W32)</f>
        <v>160</v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2013-09-10T01:01:33Z</dcterms:modified>
  <cp:category/>
  <cp:version/>
  <cp:contentType/>
  <cp:contentStatus/>
</cp:coreProperties>
</file>